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бюджета'!$15:$16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0" i="1"/>
  <c r="G42"/>
  <c r="H42"/>
  <c r="F42"/>
  <c r="F65"/>
  <c r="G125"/>
  <c r="G124" s="1"/>
  <c r="H125"/>
  <c r="H124" s="1"/>
  <c r="F125"/>
  <c r="F124" s="1"/>
  <c r="G92"/>
  <c r="H92"/>
  <c r="F92"/>
  <c r="G111" l="1"/>
  <c r="G110" s="1"/>
  <c r="H111"/>
  <c r="H110" s="1"/>
  <c r="F111"/>
  <c r="F110" s="1"/>
  <c r="G84"/>
  <c r="G83" s="1"/>
  <c r="H84"/>
  <c r="H83" s="1"/>
  <c r="F84"/>
  <c r="F83" s="1"/>
  <c r="G122"/>
  <c r="H122"/>
  <c r="F122"/>
  <c r="G90" l="1"/>
  <c r="H90"/>
  <c r="F90"/>
  <c r="G144"/>
  <c r="H144"/>
  <c r="F144"/>
  <c r="G81"/>
  <c r="H81"/>
  <c r="F81"/>
  <c r="G76"/>
  <c r="H76"/>
  <c r="F76"/>
  <c r="G71"/>
  <c r="H71"/>
  <c r="F71"/>
  <c r="G69"/>
  <c r="H69"/>
  <c r="F69"/>
  <c r="G135"/>
  <c r="H135"/>
  <c r="F135"/>
  <c r="G114"/>
  <c r="G113" s="1"/>
  <c r="H114"/>
  <c r="H113" s="1"/>
  <c r="F114"/>
  <c r="F113" s="1"/>
  <c r="G50"/>
  <c r="H50"/>
  <c r="F50"/>
  <c r="G56"/>
  <c r="H56"/>
  <c r="F56"/>
  <c r="G53"/>
  <c r="H53"/>
  <c r="F53"/>
  <c r="G62"/>
  <c r="H62"/>
  <c r="F62"/>
  <c r="G59"/>
  <c r="H59"/>
  <c r="F59"/>
  <c r="G120"/>
  <c r="G119" s="1"/>
  <c r="H120"/>
  <c r="H119" s="1"/>
  <c r="F120"/>
  <c r="F119" s="1"/>
  <c r="G117"/>
  <c r="G116" s="1"/>
  <c r="H117"/>
  <c r="H116" s="1"/>
  <c r="F117"/>
  <c r="F116" s="1"/>
  <c r="G148"/>
  <c r="H148"/>
  <c r="F148"/>
  <c r="G101"/>
  <c r="H101"/>
  <c r="F101"/>
  <c r="G95"/>
  <c r="G94" s="1"/>
  <c r="H95"/>
  <c r="H94" s="1"/>
  <c r="F95"/>
  <c r="F94" s="1"/>
  <c r="G98" l="1"/>
  <c r="H98"/>
  <c r="F98"/>
  <c r="G88"/>
  <c r="G87" s="1"/>
  <c r="H88"/>
  <c r="H87" s="1"/>
  <c r="F88"/>
  <c r="F87" s="1"/>
  <c r="G47"/>
  <c r="H47"/>
  <c r="F47"/>
  <c r="G44"/>
  <c r="H44"/>
  <c r="F44"/>
  <c r="G40"/>
  <c r="H40"/>
  <c r="F40"/>
  <c r="G37"/>
  <c r="H37"/>
  <c r="F37"/>
  <c r="G34"/>
  <c r="H34"/>
  <c r="F34"/>
  <c r="G30"/>
  <c r="H30"/>
  <c r="F30"/>
  <c r="G27"/>
  <c r="H27"/>
  <c r="F27"/>
  <c r="G24"/>
  <c r="H24"/>
  <c r="F24"/>
  <c r="G21" l="1"/>
  <c r="H21"/>
  <c r="F21"/>
  <c r="G64"/>
  <c r="H64"/>
  <c r="G61"/>
  <c r="H61"/>
  <c r="F61"/>
  <c r="G33"/>
  <c r="G32" s="1"/>
  <c r="H33"/>
  <c r="H32" s="1"/>
  <c r="F33"/>
  <c r="F32" s="1"/>
  <c r="G36"/>
  <c r="H36"/>
  <c r="F36"/>
  <c r="G23" l="1"/>
  <c r="H23"/>
  <c r="F23"/>
  <c r="G26"/>
  <c r="H26"/>
  <c r="F26"/>
  <c r="G29"/>
  <c r="H29"/>
  <c r="F29"/>
  <c r="H128" l="1"/>
  <c r="G128"/>
  <c r="F128"/>
  <c r="G20" l="1"/>
  <c r="G19" s="1"/>
  <c r="H20"/>
  <c r="H19" s="1"/>
  <c r="F20"/>
  <c r="F19" s="1"/>
  <c r="H147" l="1"/>
  <c r="H146" s="1"/>
  <c r="G147"/>
  <c r="G146" s="1"/>
  <c r="F147"/>
  <c r="F146" s="1"/>
  <c r="H143"/>
  <c r="G143"/>
  <c r="F143"/>
  <c r="H139"/>
  <c r="G139"/>
  <c r="F139"/>
  <c r="H137"/>
  <c r="G137"/>
  <c r="F137"/>
  <c r="H134"/>
  <c r="G134"/>
  <c r="F134"/>
  <c r="H132"/>
  <c r="G132"/>
  <c r="F132"/>
  <c r="H106"/>
  <c r="G106"/>
  <c r="F106"/>
  <c r="H104"/>
  <c r="G104"/>
  <c r="F104"/>
  <c r="H102"/>
  <c r="G102"/>
  <c r="F102"/>
  <c r="H100"/>
  <c r="G100"/>
  <c r="F100"/>
  <c r="H97"/>
  <c r="G97"/>
  <c r="G86" s="1"/>
  <c r="F97"/>
  <c r="H80"/>
  <c r="G80"/>
  <c r="F80"/>
  <c r="H78"/>
  <c r="G78"/>
  <c r="F78"/>
  <c r="H75"/>
  <c r="G75"/>
  <c r="F75"/>
  <c r="H73"/>
  <c r="G73"/>
  <c r="F73"/>
  <c r="H68"/>
  <c r="G68"/>
  <c r="F68"/>
  <c r="F64"/>
  <c r="H55"/>
  <c r="G55"/>
  <c r="F55"/>
  <c r="H49"/>
  <c r="G49"/>
  <c r="F49"/>
  <c r="H58"/>
  <c r="G58"/>
  <c r="F58"/>
  <c r="H52"/>
  <c r="G52"/>
  <c r="F52"/>
  <c r="H46"/>
  <c r="G46"/>
  <c r="F46"/>
  <c r="H43"/>
  <c r="G43"/>
  <c r="F43"/>
  <c r="H39"/>
  <c r="G39"/>
  <c r="F39"/>
  <c r="G67" l="1"/>
  <c r="F86"/>
  <c r="H86"/>
  <c r="F67"/>
  <c r="H67"/>
  <c r="H127"/>
  <c r="G127"/>
  <c r="F127"/>
  <c r="F18" l="1"/>
  <c r="F150" s="1"/>
  <c r="G18"/>
  <c r="G150" s="1"/>
  <c r="H18"/>
  <c r="H150" s="1"/>
</calcChain>
</file>

<file path=xl/sharedStrings.xml><?xml version="1.0" encoding="utf-8"?>
<sst xmlns="http://schemas.openxmlformats.org/spreadsheetml/2006/main" count="437" uniqueCount="146">
  <si>
    <t>к решению Собрания депутатов</t>
  </si>
  <si>
    <t>Звениговского муниципального района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</si>
  <si>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</si>
  <si>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</si>
  <si>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</si>
  <si>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</si>
  <si>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</si>
  <si>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</si>
  <si>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</si>
  <si>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</si>
  <si>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</si>
  <si>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</si>
  <si>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</si>
  <si>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Мероприятия в области коммунального хозяйства</t>
  </si>
  <si>
    <t>02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</si>
  <si>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</si>
  <si>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</si>
  <si>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</si>
  <si>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</si>
  <si>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</si>
  <si>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</si>
  <si>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</si>
  <si>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</si>
  <si>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800</t>
  </si>
  <si>
    <t>01</t>
  </si>
  <si>
    <t>11</t>
  </si>
  <si>
    <t>Осуществление мероприятий в области обеспечения первичных мер пожарной безопасности</t>
  </si>
  <si>
    <t>10</t>
  </si>
  <si>
    <t>100</t>
  </si>
  <si>
    <t>13</t>
  </si>
  <si>
    <t>12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</si>
  <si>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</si>
  <si>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</si>
  <si>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</si>
  <si>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</si>
  <si>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</si>
  <si>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300</t>
  </si>
  <si>
    <t>Условно утверждаемые расходы</t>
  </si>
  <si>
    <t>Приложение № 5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</si>
  <si>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</si>
  <si>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</si>
  <si>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Комплекс процессных мероприятий «Безопасность жизнедеятельности поселения»</t>
  </si>
  <si>
    <t>Комплекс процессных мероприятий "Благоустройство территории поселения"</t>
  </si>
  <si>
    <t>Организация освещения улиц в населенных пунктах поселения</t>
  </si>
  <si>
    <t>Озеленение территорий</t>
  </si>
  <si>
    <t>Организация сбора и вывоза бытовых отходов и мусора</t>
  </si>
  <si>
    <t>Комплекс процессных мероприятий "Обеспечение деятельности  администрации"</t>
  </si>
  <si>
    <t>Центральный аппарат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</si>
  <si>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</si>
  <si>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</si>
  <si>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 xml:space="preserve">Формирование системы документов территориального планирования </t>
  </si>
  <si>
    <t>Содержание имущества казны</t>
  </si>
  <si>
    <t>Комплекс процессных мероприятий "Развитие жилищной и коммунальной инфраструктуры"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</si>
  <si>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</si>
  <si>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</si>
  <si>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</si>
  <si>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</si>
  <si>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Непрограммные расходы</t>
  </si>
  <si>
    <t>9990000000</t>
  </si>
  <si>
    <t>9990026150</t>
  </si>
  <si>
    <t>Муниципальный проект  "Реализация проектов и программ развития территории поселения, основанных на местных инициативах"</t>
  </si>
  <si>
    <t>Выполнение других обязательств органов местного самоуправления</t>
  </si>
  <si>
    <t>Д100000000</t>
  </si>
  <si>
    <t>Д140400000</t>
  </si>
  <si>
    <t>Д140426600</t>
  </si>
  <si>
    <t>Д140426700</t>
  </si>
  <si>
    <t>Д140426701</t>
  </si>
  <si>
    <t>Д140426710</t>
  </si>
  <si>
    <t>Д140426711</t>
  </si>
  <si>
    <t>Д140500000</t>
  </si>
  <si>
    <t>Д140526800</t>
  </si>
  <si>
    <t>Д140526810</t>
  </si>
  <si>
    <t>Д140526820</t>
  </si>
  <si>
    <t>Д140526830</t>
  </si>
  <si>
    <t>Д140526850</t>
  </si>
  <si>
    <t>Д140600000</t>
  </si>
  <si>
    <t>Д140626020</t>
  </si>
  <si>
    <t>Д140626030</t>
  </si>
  <si>
    <t>Д140626050</t>
  </si>
  <si>
    <t>Д140626070</t>
  </si>
  <si>
    <t>Д140626080</t>
  </si>
  <si>
    <t>Д140626110</t>
  </si>
  <si>
    <t>Д140700000</t>
  </si>
  <si>
    <t>Д140726080</t>
  </si>
  <si>
    <t>Д140726500</t>
  </si>
  <si>
    <t>Д140726520</t>
  </si>
  <si>
    <t>Д140726530</t>
  </si>
  <si>
    <t>Д100800000</t>
  </si>
  <si>
    <t>Д100826130</t>
  </si>
  <si>
    <t xml:space="preserve">"О бюджете Красноярского сельского поселения </t>
  </si>
  <si>
    <t>Муниципальная программа «Развитие территории Красноярского сельского поселения Звениговского района Республики Марий Эл на 2022-2030 годы»</t>
  </si>
  <si>
    <t>(тыс.рублей)</t>
  </si>
  <si>
    <t>2025 год</t>
  </si>
  <si>
    <t>2026 год</t>
  </si>
  <si>
    <t>Распределение</t>
  </si>
  <si>
    <t>Итого расходов</t>
  </si>
  <si>
    <t>Д120100000</t>
  </si>
  <si>
    <t>Д11F200000</t>
  </si>
  <si>
    <t>Д1201И0013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</si>
  <si>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</si>
  <si>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>Д1201S0013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</si>
  <si>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</si>
  <si>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</si>
  <si>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</si>
  <si>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Реализация программ формирования современной городской среды</t>
  </si>
  <si>
    <t>Д11F255550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</si>
  <si>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</si>
  <si>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Д140426731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</si>
  <si>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</si>
  <si>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</si>
  <si>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Осуществление первичного воинского учета органами местного самоуправления поселений, муниципальных и городских округов</t>
  </si>
  <si>
    <t>Д140651180</t>
  </si>
  <si>
    <t>Д101012010</t>
  </si>
  <si>
    <t xml:space="preserve"> Республики Марий Эл на 2025 год</t>
  </si>
  <si>
    <t>и на плановый период 2026 и 2027 годов"</t>
  </si>
  <si>
    <t>Красноярского сельского поселения на 2025 год и на плановый период 2026 и 2027 годов</t>
  </si>
  <si>
    <t>2027 год</t>
  </si>
  <si>
    <t>Иные закупки товаров, работ и услуг для обеспечения государственных (муниципальных) нужд</t>
  </si>
  <si>
    <t>240</t>
  </si>
  <si>
    <t>120</t>
  </si>
  <si>
    <t>Расходы на выплаты персоналу государственных (муниципальных) органов</t>
  </si>
  <si>
    <t>Д140626021</t>
  </si>
  <si>
    <t>Расходы на оплату договоров гражданско-правового характера</t>
  </si>
  <si>
    <t>870</t>
  </si>
  <si>
    <t>Резервные средства</t>
  </si>
  <si>
    <t>Выполнение других общегосударственных обязательств поселения</t>
  </si>
  <si>
    <t>Д140626090</t>
  </si>
  <si>
    <t>Мероприятия по землеустройству и землепользованию</t>
  </si>
  <si>
    <t>850</t>
  </si>
  <si>
    <t>Уплата налогов, сборов и иных платежей</t>
  </si>
  <si>
    <t>310</t>
  </si>
  <si>
    <t>Публичные нормативные социальные выплаты гражданам</t>
  </si>
  <si>
    <t>Д101000000</t>
  </si>
  <si>
    <t xml:space="preserve">группам (группам и подгруппам) видов расходов, разделам, подразделам классификации расходов бюджета </t>
  </si>
  <si>
    <t>Д1405S0150</t>
  </si>
  <si>
    <t>Выполнение работ по предотвращению распространения сорного растения борщевика Сосновского</t>
  </si>
  <si>
    <t>Д14049Д004</t>
  </si>
  <si>
    <t>Д140626060</t>
  </si>
  <si>
    <t>Оценка недвижимости, признание прав и регулирование отношений по муниципальной собственности</t>
  </si>
  <si>
    <t>Д1201И0018</t>
  </si>
  <si>
    <t>Д1201S0018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</si>
  <si>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ул.Сергушкино в дер.Сергушкино)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</si>
  <si>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 Сергушкино в дер.Сергушкино) за счет средств инициативных платежей</t>
  </si>
  <si>
    <t>Д140655490</t>
  </si>
  <si>
    <t>Поощрение за достижение показателей деятельности органов исполнительной власти субъектов Российской Федерации</t>
  </si>
  <si>
    <t>(в редакции решения от "25" сентября 2025 года № 43)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</si>
</sst>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1">
      <alignment vertical="top" wrapText="1"/>
    </xf>
  </cellStyleXfs>
  <cellXfs count="58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49" fontId="1" fillId="3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shrinkToFit="1"/>
    </xf>
    <xf numFmtId="49" fontId="2" fillId="2" borderId="0" xfId="0" applyNumberFormat="1" applyFont="1" applyFill="1" applyAlignment="1">
      <alignment horizontal="center" vertical="center" shrinkToFit="1"/>
    </xf>
    <xf numFmtId="164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49" fontId="1" fillId="4" borderId="0" xfId="0" applyNumberFormat="1" applyFont="1" applyFill="1" applyAlignment="1">
      <alignment horizontal="center" vertical="center" shrinkToFit="1"/>
    </xf>
    <xf numFmtId="49" fontId="2" fillId="3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49" fontId="2" fillId="3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1" fillId="0" borderId="0" xfId="1" applyFont="1" applyBorder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justify" vertical="center" wrapText="1"/>
    </xf>
    <xf numFmtId="1" fontId="1" fillId="0" borderId="0" xfId="0" applyNumberFormat="1" applyFont="1" applyAlignment="1">
      <alignment horizontal="center" vertical="center" shrinkToFit="1"/>
    </xf>
    <xf numFmtId="0" fontId="1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2"/>
  <sheetViews>
    <sheetView tabSelected="1" zoomScale="85" zoomScaleNormal="85" workbookViewId="0">
      <selection activeCell="A7" sqref="A7:H7"/>
    </sheetView>
  </sheetViews>
  <sheetFormatPr defaultColWidth="9.140625" defaultRowHeight="15" outlineLevelRow="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7" customWidth="1"/>
    <col min="7" max="7" width="14" customWidth="1"/>
    <col min="8" max="8" width="14.7109375" customWidth="1"/>
    <col min="9" max="9" width="9.140625" bestFit="1" customWidth="1"/>
  </cols>
  <sheetData>
    <row r="1" spans="1:8" ht="18.75" customHeight="1">
      <c r="A1" s="54" t="s">
        <v>38</v>
      </c>
      <c r="B1" s="54"/>
      <c r="C1" s="54"/>
      <c r="D1" s="54"/>
      <c r="E1" s="54"/>
      <c r="F1" s="54"/>
      <c r="G1" s="54"/>
      <c r="H1" s="54"/>
    </row>
    <row r="2" spans="1:8" ht="18.75" customHeight="1">
      <c r="A2" s="54" t="s">
        <v>0</v>
      </c>
      <c r="B2" s="54"/>
      <c r="C2" s="54"/>
      <c r="D2" s="54"/>
      <c r="E2" s="54"/>
      <c r="F2" s="54"/>
      <c r="G2" s="54"/>
      <c r="H2" s="54"/>
    </row>
    <row r="3" spans="1:8" ht="18.75" customHeight="1">
      <c r="A3" s="54" t="s">
        <v>89</v>
      </c>
      <c r="B3" s="54"/>
      <c r="C3" s="54"/>
      <c r="D3" s="54"/>
      <c r="E3" s="54"/>
      <c r="F3" s="54"/>
      <c r="G3" s="54"/>
      <c r="H3" s="54"/>
    </row>
    <row r="4" spans="1:8" ht="18.75" customHeight="1">
      <c r="A4" s="1"/>
      <c r="B4" s="55" t="s">
        <v>1</v>
      </c>
      <c r="C4" s="55"/>
      <c r="D4" s="55"/>
      <c r="E4" s="55"/>
      <c r="F4" s="55"/>
      <c r="G4" s="55"/>
      <c r="H4" s="55"/>
    </row>
    <row r="5" spans="1:8" ht="18.75" customHeight="1">
      <c r="A5" s="54" t="s">
        <v>113</v>
      </c>
      <c r="B5" s="54"/>
      <c r="C5" s="54"/>
      <c r="D5" s="54"/>
      <c r="E5" s="54"/>
      <c r="F5" s="54"/>
      <c r="G5" s="54"/>
      <c r="H5" s="54"/>
    </row>
    <row r="6" spans="1:8" ht="18.75" customHeight="1">
      <c r="A6" s="54" t="s">
        <v>114</v>
      </c>
      <c r="B6" s="54"/>
      <c r="C6" s="54"/>
      <c r="D6" s="54"/>
      <c r="E6" s="54"/>
      <c r="F6" s="54"/>
      <c r="G6" s="54"/>
      <c r="H6" s="54"/>
    </row>
    <row r="7" spans="1:8" ht="18.75" customHeight="1">
      <c r="A7" s="54" t="s">
        <v>145</v>
      </c>
      <c r="B7" s="54"/>
      <c r="C7" s="54"/>
      <c r="D7" s="54"/>
      <c r="E7" s="54"/>
      <c r="F7" s="54"/>
      <c r="G7" s="54"/>
      <c r="H7" s="54"/>
    </row>
    <row r="8" spans="1:8" ht="18.75">
      <c r="A8" s="2"/>
      <c r="B8" s="2"/>
      <c r="C8" s="2"/>
      <c r="D8" s="2"/>
      <c r="E8" s="2"/>
      <c r="F8" s="2"/>
    </row>
    <row r="9" spans="1:8" ht="18.75" customHeight="1">
      <c r="A9" s="48" t="s">
        <v>94</v>
      </c>
      <c r="B9" s="48"/>
      <c r="C9" s="48"/>
      <c r="D9" s="48"/>
      <c r="E9" s="48"/>
      <c r="F9" s="48"/>
      <c r="G9" s="48"/>
      <c r="H9" s="48"/>
    </row>
    <row r="10" spans="1:8" ht="18.75" customHeight="1">
      <c r="A10" s="48" t="s">
        <v>2</v>
      </c>
      <c r="B10" s="48"/>
      <c r="C10" s="48"/>
      <c r="D10" s="48"/>
      <c r="E10" s="48"/>
      <c r="F10" s="48"/>
      <c r="G10" s="48"/>
      <c r="H10" s="48"/>
    </row>
    <row r="11" spans="1:8" ht="15" customHeight="1">
      <c r="A11" s="48" t="s">
        <v>3</v>
      </c>
      <c r="B11" s="48"/>
      <c r="C11" s="48"/>
      <c r="D11" s="48"/>
      <c r="E11" s="48"/>
      <c r="F11" s="48"/>
      <c r="G11" s="48"/>
      <c r="H11" s="48"/>
    </row>
    <row r="12" spans="1:8" ht="16.5" customHeight="1">
      <c r="A12" s="50" t="s">
        <v>133</v>
      </c>
      <c r="B12" s="50"/>
      <c r="C12" s="50"/>
      <c r="D12" s="50"/>
      <c r="E12" s="50"/>
      <c r="F12" s="50"/>
      <c r="G12" s="50"/>
      <c r="H12" s="50"/>
    </row>
    <row r="13" spans="1:8" ht="16.5" customHeight="1">
      <c r="A13" s="50" t="s">
        <v>115</v>
      </c>
      <c r="B13" s="50"/>
      <c r="C13" s="50"/>
      <c r="D13" s="50"/>
      <c r="E13" s="50"/>
      <c r="F13" s="50"/>
      <c r="G13" s="50"/>
      <c r="H13" s="50"/>
    </row>
    <row r="14" spans="1:8" ht="16.5" customHeight="1">
      <c r="A14" s="49" t="s">
        <v>91</v>
      </c>
      <c r="B14" s="49"/>
      <c r="C14" s="49"/>
      <c r="D14" s="49"/>
      <c r="E14" s="49"/>
      <c r="F14" s="49"/>
      <c r="G14" s="49"/>
      <c r="H14" s="49"/>
    </row>
    <row r="15" spans="1:8" ht="26.25" customHeight="1">
      <c r="A15" s="52" t="s">
        <v>4</v>
      </c>
      <c r="B15" s="52" t="s">
        <v>5</v>
      </c>
      <c r="C15" s="52" t="s">
        <v>6</v>
      </c>
      <c r="D15" s="52" t="s">
        <v>7</v>
      </c>
      <c r="E15" s="52" t="s">
        <v>8</v>
      </c>
      <c r="F15" s="56" t="s">
        <v>92</v>
      </c>
      <c r="G15" s="56" t="s">
        <v>93</v>
      </c>
      <c r="H15" s="52" t="s">
        <v>116</v>
      </c>
    </row>
    <row r="16" spans="1:8" ht="6" customHeight="1">
      <c r="A16" s="53"/>
      <c r="B16" s="53"/>
      <c r="C16" s="53"/>
      <c r="D16" s="53"/>
      <c r="E16" s="53"/>
      <c r="F16" s="57"/>
      <c r="G16" s="57"/>
      <c r="H16" s="53"/>
    </row>
    <row r="17" spans="1:8" ht="18.75">
      <c r="A17" s="28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</row>
    <row r="18" spans="1:8" ht="56.25">
      <c r="A18" s="13" t="s">
        <v>90</v>
      </c>
      <c r="B18" s="7" t="s">
        <v>62</v>
      </c>
      <c r="C18" s="17"/>
      <c r="D18" s="17"/>
      <c r="E18" s="17"/>
      <c r="F18" s="18">
        <f>F42+F67+F86+F127+F143+F19</f>
        <v>13043.84374</v>
      </c>
      <c r="G18" s="18">
        <f>G42+G67+G86+G127+G143+G19</f>
        <v>6168.76</v>
      </c>
      <c r="H18" s="18">
        <f>H42+H67+H86+H127+H143+H19</f>
        <v>6468.1950000000006</v>
      </c>
    </row>
    <row r="19" spans="1:8" ht="56.25">
      <c r="A19" s="29" t="s">
        <v>60</v>
      </c>
      <c r="B19" s="3" t="s">
        <v>96</v>
      </c>
      <c r="C19" s="17"/>
      <c r="D19" s="17"/>
      <c r="E19" s="17"/>
      <c r="F19" s="18">
        <f>F20+F23+F26+F29</f>
        <v>2220.6889999999999</v>
      </c>
      <c r="G19" s="18">
        <f t="shared" ref="G19:H19" si="0">G20+G23+G26+G29</f>
        <v>0</v>
      </c>
      <c r="H19" s="18">
        <f t="shared" si="0"/>
        <v>0</v>
      </c>
    </row>
    <row r="20" spans="1:8" ht="98.25" customHeight="1">
      <c r="A20" s="29" t="s">
        <v>142</v>
      </c>
      <c r="B20" s="25" t="s">
        <v>139</v>
      </c>
      <c r="C20" s="17"/>
      <c r="D20" s="17"/>
      <c r="E20" s="17"/>
      <c r="F20" s="18">
        <f>F21</f>
        <v>60.689</v>
      </c>
      <c r="G20" s="18">
        <f t="shared" ref="G20:H21" si="1">G21</f>
        <v>0</v>
      </c>
      <c r="H20" s="18">
        <f t="shared" si="1"/>
        <v>0</v>
      </c>
    </row>
    <row r="21" spans="1:8" ht="37.5">
      <c r="A21" s="32" t="s">
        <v>9</v>
      </c>
      <c r="B21" s="25" t="s">
        <v>139</v>
      </c>
      <c r="C21" s="17">
        <v>200</v>
      </c>
      <c r="D21" s="19"/>
      <c r="E21" s="19"/>
      <c r="F21" s="18">
        <f>F22</f>
        <v>60.689</v>
      </c>
      <c r="G21" s="18">
        <f t="shared" si="1"/>
        <v>0</v>
      </c>
      <c r="H21" s="18">
        <f t="shared" si="1"/>
        <v>0</v>
      </c>
    </row>
    <row r="22" spans="1:8" ht="37.5">
      <c r="A22" s="39" t="s">
        <v>117</v>
      </c>
      <c r="B22" s="25" t="s">
        <v>139</v>
      </c>
      <c r="C22" s="17">
        <v>240</v>
      </c>
      <c r="D22" s="19" t="s">
        <v>16</v>
      </c>
      <c r="E22" s="19" t="s">
        <v>30</v>
      </c>
      <c r="F22" s="18">
        <v>60.689</v>
      </c>
      <c r="G22" s="18">
        <v>0</v>
      </c>
      <c r="H22" s="18">
        <v>0</v>
      </c>
    </row>
    <row r="23" spans="1:8" ht="96.75" customHeight="1">
      <c r="A23" s="33" t="s">
        <v>141</v>
      </c>
      <c r="B23" s="25" t="s">
        <v>140</v>
      </c>
      <c r="C23" s="17"/>
      <c r="D23" s="19"/>
      <c r="E23" s="19"/>
      <c r="F23" s="18">
        <f>F24</f>
        <v>2160</v>
      </c>
      <c r="G23" s="18">
        <f t="shared" ref="G23:H24" si="2">G24</f>
        <v>0</v>
      </c>
      <c r="H23" s="18">
        <f t="shared" si="2"/>
        <v>0</v>
      </c>
    </row>
    <row r="24" spans="1:8" ht="37.5">
      <c r="A24" s="32" t="s">
        <v>9</v>
      </c>
      <c r="B24" s="25" t="s">
        <v>140</v>
      </c>
      <c r="C24" s="17">
        <v>200</v>
      </c>
      <c r="D24" s="19"/>
      <c r="E24" s="19"/>
      <c r="F24" s="21">
        <f>F25</f>
        <v>2160</v>
      </c>
      <c r="G24" s="21">
        <f t="shared" si="2"/>
        <v>0</v>
      </c>
      <c r="H24" s="21">
        <f t="shared" si="2"/>
        <v>0</v>
      </c>
    </row>
    <row r="25" spans="1:8" ht="39.75" customHeight="1">
      <c r="A25" s="39" t="s">
        <v>117</v>
      </c>
      <c r="B25" s="25" t="s">
        <v>140</v>
      </c>
      <c r="C25" s="17">
        <v>240</v>
      </c>
      <c r="D25" s="19" t="s">
        <v>16</v>
      </c>
      <c r="E25" s="19" t="s">
        <v>30</v>
      </c>
      <c r="F25" s="21">
        <v>2160</v>
      </c>
      <c r="G25" s="18">
        <v>0</v>
      </c>
      <c r="H25" s="18">
        <v>0</v>
      </c>
    </row>
    <row r="26" spans="1:8" ht="112.5" hidden="1">
      <c r="A26" s="29" t="s">
        <v>99</v>
      </c>
      <c r="B26" s="25" t="s">
        <v>98</v>
      </c>
      <c r="C26" s="17"/>
      <c r="D26" s="19"/>
      <c r="E26" s="19"/>
      <c r="F26" s="18">
        <f>F27</f>
        <v>0</v>
      </c>
      <c r="G26" s="18">
        <f t="shared" ref="G26:H27" si="3">G27</f>
        <v>0</v>
      </c>
      <c r="H26" s="18">
        <f t="shared" si="3"/>
        <v>0</v>
      </c>
    </row>
    <row r="27" spans="1:8" ht="37.5" hidden="1">
      <c r="A27" s="32" t="s">
        <v>9</v>
      </c>
      <c r="B27" s="25" t="s">
        <v>98</v>
      </c>
      <c r="C27" s="17">
        <v>200</v>
      </c>
      <c r="D27" s="19" t="s">
        <v>16</v>
      </c>
      <c r="E27" s="19" t="s">
        <v>30</v>
      </c>
      <c r="F27" s="21">
        <f>F28</f>
        <v>0</v>
      </c>
      <c r="G27" s="21">
        <f t="shared" si="3"/>
        <v>0</v>
      </c>
      <c r="H27" s="21">
        <f t="shared" si="3"/>
        <v>0</v>
      </c>
    </row>
    <row r="28" spans="1:8" ht="37.5" hidden="1">
      <c r="A28" s="39" t="s">
        <v>117</v>
      </c>
      <c r="B28" s="25" t="s">
        <v>98</v>
      </c>
      <c r="C28" s="17">
        <v>240</v>
      </c>
      <c r="D28" s="19" t="s">
        <v>16</v>
      </c>
      <c r="E28" s="19" t="s">
        <v>30</v>
      </c>
      <c r="F28" s="21"/>
      <c r="G28" s="18"/>
      <c r="H28" s="18"/>
    </row>
    <row r="29" spans="1:8" ht="93.75" hidden="1">
      <c r="A29" s="29" t="s">
        <v>101</v>
      </c>
      <c r="B29" s="25" t="s">
        <v>100</v>
      </c>
      <c r="C29" s="17"/>
      <c r="D29" s="19"/>
      <c r="E29" s="19"/>
      <c r="F29" s="21">
        <f>F30</f>
        <v>0</v>
      </c>
      <c r="G29" s="21">
        <f t="shared" ref="G29:H30" si="4">G30</f>
        <v>0</v>
      </c>
      <c r="H29" s="21">
        <f t="shared" si="4"/>
        <v>0</v>
      </c>
    </row>
    <row r="30" spans="1:8" ht="37.5" hidden="1">
      <c r="A30" s="32" t="s">
        <v>9</v>
      </c>
      <c r="B30" s="25" t="s">
        <v>100</v>
      </c>
      <c r="C30" s="17">
        <v>200</v>
      </c>
      <c r="D30" s="19" t="s">
        <v>16</v>
      </c>
      <c r="E30" s="19" t="s">
        <v>30</v>
      </c>
      <c r="F30" s="21">
        <f>F31</f>
        <v>0</v>
      </c>
      <c r="G30" s="21">
        <f t="shared" si="4"/>
        <v>0</v>
      </c>
      <c r="H30" s="21">
        <f t="shared" si="4"/>
        <v>0</v>
      </c>
    </row>
    <row r="31" spans="1:8" ht="37.5" hidden="1">
      <c r="A31" s="39" t="s">
        <v>117</v>
      </c>
      <c r="B31" s="25" t="s">
        <v>100</v>
      </c>
      <c r="C31" s="17">
        <v>240</v>
      </c>
      <c r="D31" s="19" t="s">
        <v>16</v>
      </c>
      <c r="E31" s="19" t="s">
        <v>30</v>
      </c>
      <c r="F31" s="21"/>
      <c r="G31" s="18"/>
      <c r="H31" s="18"/>
    </row>
    <row r="32" spans="1:8" ht="0.75" hidden="1" customHeight="1">
      <c r="A32" s="29" t="s">
        <v>39</v>
      </c>
      <c r="B32" s="3" t="s">
        <v>97</v>
      </c>
      <c r="C32" s="17"/>
      <c r="D32" s="6"/>
      <c r="E32" s="6"/>
      <c r="F32" s="18">
        <f>F33+F37</f>
        <v>0</v>
      </c>
      <c r="G32" s="18">
        <f t="shared" ref="G32:H32" si="5">G33+G37</f>
        <v>0</v>
      </c>
      <c r="H32" s="18">
        <f t="shared" si="5"/>
        <v>0</v>
      </c>
    </row>
    <row r="33" spans="1:9" ht="37.5" hidden="1">
      <c r="A33" s="33" t="s">
        <v>102</v>
      </c>
      <c r="B33" s="4" t="s">
        <v>103</v>
      </c>
      <c r="C33" s="17"/>
      <c r="D33" s="6"/>
      <c r="E33" s="6"/>
      <c r="F33" s="18">
        <f>F34</f>
        <v>0</v>
      </c>
      <c r="G33" s="18">
        <f t="shared" ref="G33:H34" si="6">G34</f>
        <v>0</v>
      </c>
      <c r="H33" s="18">
        <f t="shared" si="6"/>
        <v>0</v>
      </c>
    </row>
    <row r="34" spans="1:9" ht="37.5" hidden="1">
      <c r="A34" s="32" t="s">
        <v>9</v>
      </c>
      <c r="B34" s="4" t="s">
        <v>103</v>
      </c>
      <c r="C34" s="17">
        <v>200</v>
      </c>
      <c r="D34" s="6" t="s">
        <v>11</v>
      </c>
      <c r="E34" s="6" t="s">
        <v>12</v>
      </c>
      <c r="F34" s="18">
        <f>F35</f>
        <v>0</v>
      </c>
      <c r="G34" s="18">
        <f t="shared" si="6"/>
        <v>0</v>
      </c>
      <c r="H34" s="18">
        <f t="shared" si="6"/>
        <v>0</v>
      </c>
    </row>
    <row r="35" spans="1:9" ht="37.5" hidden="1">
      <c r="A35" s="39" t="s">
        <v>117</v>
      </c>
      <c r="B35" s="4" t="s">
        <v>103</v>
      </c>
      <c r="C35" s="17">
        <v>240</v>
      </c>
      <c r="D35" s="6" t="s">
        <v>11</v>
      </c>
      <c r="E35" s="6" t="s">
        <v>12</v>
      </c>
      <c r="F35" s="18"/>
      <c r="G35" s="18"/>
      <c r="H35" s="18"/>
    </row>
    <row r="36" spans="1:9" ht="37.5" hidden="1">
      <c r="A36" s="29" t="s">
        <v>104</v>
      </c>
      <c r="B36" s="4" t="s">
        <v>105</v>
      </c>
      <c r="C36" s="17"/>
      <c r="D36" s="6"/>
      <c r="E36" s="6"/>
      <c r="F36" s="18">
        <f>F37</f>
        <v>0</v>
      </c>
      <c r="G36" s="18">
        <f t="shared" ref="G36:H37" si="7">G37</f>
        <v>0</v>
      </c>
      <c r="H36" s="18">
        <f t="shared" si="7"/>
        <v>0</v>
      </c>
    </row>
    <row r="37" spans="1:9" ht="37.5" hidden="1">
      <c r="A37" s="32" t="s">
        <v>9</v>
      </c>
      <c r="B37" s="4" t="s">
        <v>105</v>
      </c>
      <c r="C37" s="17">
        <v>200</v>
      </c>
      <c r="D37" s="6" t="s">
        <v>11</v>
      </c>
      <c r="E37" s="6" t="s">
        <v>12</v>
      </c>
      <c r="F37" s="21">
        <f>F38</f>
        <v>0</v>
      </c>
      <c r="G37" s="21">
        <f t="shared" si="7"/>
        <v>0</v>
      </c>
      <c r="H37" s="21">
        <f t="shared" si="7"/>
        <v>0</v>
      </c>
    </row>
    <row r="38" spans="1:9" ht="37.5" hidden="1">
      <c r="A38" s="39" t="s">
        <v>117</v>
      </c>
      <c r="B38" s="4" t="s">
        <v>105</v>
      </c>
      <c r="C38" s="17">
        <v>240</v>
      </c>
      <c r="D38" s="6" t="s">
        <v>11</v>
      </c>
      <c r="E38" s="6" t="s">
        <v>12</v>
      </c>
      <c r="F38" s="21"/>
      <c r="G38" s="18"/>
      <c r="H38" s="18"/>
    </row>
    <row r="39" spans="1:9" ht="37.5" hidden="1">
      <c r="A39" s="33" t="s">
        <v>40</v>
      </c>
      <c r="B39" s="3" t="s">
        <v>97</v>
      </c>
      <c r="C39" s="7"/>
      <c r="D39" s="6"/>
      <c r="E39" s="6"/>
      <c r="F39" s="8">
        <f>F40</f>
        <v>0</v>
      </c>
      <c r="G39" s="20">
        <f>G40</f>
        <v>0</v>
      </c>
      <c r="H39" s="20">
        <f>H40</f>
        <v>0</v>
      </c>
    </row>
    <row r="40" spans="1:9" ht="37.5" hidden="1">
      <c r="A40" s="32" t="s">
        <v>9</v>
      </c>
      <c r="B40" s="3" t="s">
        <v>97</v>
      </c>
      <c r="C40" s="7" t="s">
        <v>10</v>
      </c>
      <c r="D40" s="6" t="s">
        <v>11</v>
      </c>
      <c r="E40" s="6" t="s">
        <v>12</v>
      </c>
      <c r="F40" s="8">
        <f>F41</f>
        <v>0</v>
      </c>
      <c r="G40" s="8">
        <f t="shared" ref="G40:H40" si="8">G41</f>
        <v>0</v>
      </c>
      <c r="H40" s="8">
        <f t="shared" si="8"/>
        <v>0</v>
      </c>
      <c r="I40" s="8"/>
    </row>
    <row r="41" spans="1:9" ht="37.5" hidden="1">
      <c r="A41" s="39" t="s">
        <v>117</v>
      </c>
      <c r="B41" s="3" t="s">
        <v>97</v>
      </c>
      <c r="C41" s="7" t="s">
        <v>118</v>
      </c>
      <c r="D41" s="6" t="s">
        <v>11</v>
      </c>
      <c r="E41" s="6" t="s">
        <v>12</v>
      </c>
      <c r="F41" s="8"/>
      <c r="G41" s="20"/>
      <c r="H41" s="20"/>
    </row>
    <row r="42" spans="1:9" ht="37.5">
      <c r="A42" s="30" t="s">
        <v>41</v>
      </c>
      <c r="B42" s="6" t="s">
        <v>63</v>
      </c>
      <c r="C42" s="17"/>
      <c r="D42" s="17"/>
      <c r="E42" s="17"/>
      <c r="F42" s="18">
        <f>F43+F46+F52+F58+F49+F55+F64+F61</f>
        <v>4779.8034499999994</v>
      </c>
      <c r="G42" s="18">
        <f t="shared" ref="G42:H42" si="9">G43+G46+G52+G58+G49+G55+G64+G61</f>
        <v>1237.0740000000001</v>
      </c>
      <c r="H42" s="18">
        <f t="shared" si="9"/>
        <v>1638.9560000000001</v>
      </c>
    </row>
    <row r="43" spans="1:9" ht="37.5">
      <c r="A43" s="33" t="s">
        <v>26</v>
      </c>
      <c r="B43" s="6" t="s">
        <v>64</v>
      </c>
      <c r="C43" s="17"/>
      <c r="D43" s="17"/>
      <c r="E43" s="17"/>
      <c r="F43" s="18">
        <f>F44</f>
        <v>50</v>
      </c>
      <c r="G43" s="18">
        <f t="shared" ref="G43:H44" si="10">G44</f>
        <v>150</v>
      </c>
      <c r="H43" s="18">
        <f t="shared" si="10"/>
        <v>200</v>
      </c>
    </row>
    <row r="44" spans="1:9" ht="37.5">
      <c r="A44" s="33" t="s">
        <v>9</v>
      </c>
      <c r="B44" s="6" t="s">
        <v>64</v>
      </c>
      <c r="C44" s="3" t="s">
        <v>10</v>
      </c>
      <c r="D44" s="3"/>
      <c r="E44" s="3"/>
      <c r="F44" s="21">
        <f>F45</f>
        <v>50</v>
      </c>
      <c r="G44" s="21">
        <f t="shared" si="10"/>
        <v>150</v>
      </c>
      <c r="H44" s="21">
        <f t="shared" si="10"/>
        <v>200</v>
      </c>
    </row>
    <row r="45" spans="1:9" ht="37.5">
      <c r="A45" s="39" t="s">
        <v>117</v>
      </c>
      <c r="B45" s="6" t="s">
        <v>64</v>
      </c>
      <c r="C45" s="3" t="s">
        <v>118</v>
      </c>
      <c r="D45" s="3" t="s">
        <v>12</v>
      </c>
      <c r="E45" s="3" t="s">
        <v>27</v>
      </c>
      <c r="F45" s="21">
        <v>50</v>
      </c>
      <c r="G45" s="21">
        <v>150</v>
      </c>
      <c r="H45" s="21">
        <v>200</v>
      </c>
    </row>
    <row r="46" spans="1:9" ht="37.5">
      <c r="A46" s="33" t="s">
        <v>15</v>
      </c>
      <c r="B46" s="6" t="s">
        <v>65</v>
      </c>
      <c r="C46" s="17"/>
      <c r="D46" s="17"/>
      <c r="E46" s="17"/>
      <c r="F46" s="18">
        <f>F47</f>
        <v>131.32</v>
      </c>
      <c r="G46" s="22">
        <f>G47</f>
        <v>313.3</v>
      </c>
      <c r="H46" s="22">
        <f>H47</f>
        <v>411.61900000000003</v>
      </c>
    </row>
    <row r="47" spans="1:9" ht="37.5">
      <c r="A47" s="33" t="s">
        <v>9</v>
      </c>
      <c r="B47" s="6" t="s">
        <v>65</v>
      </c>
      <c r="C47" s="17">
        <v>200</v>
      </c>
      <c r="D47" s="19"/>
      <c r="E47" s="19"/>
      <c r="F47" s="18">
        <f>F48</f>
        <v>131.32</v>
      </c>
      <c r="G47" s="18">
        <f t="shared" ref="G47:H47" si="11">G48</f>
        <v>313.3</v>
      </c>
      <c r="H47" s="18">
        <f t="shared" si="11"/>
        <v>411.61900000000003</v>
      </c>
    </row>
    <row r="48" spans="1:9" ht="37.5">
      <c r="A48" s="39" t="s">
        <v>117</v>
      </c>
      <c r="B48" s="6" t="s">
        <v>65</v>
      </c>
      <c r="C48" s="17">
        <v>240</v>
      </c>
      <c r="D48" s="19" t="s">
        <v>16</v>
      </c>
      <c r="E48" s="19" t="s">
        <v>17</v>
      </c>
      <c r="F48" s="18">
        <v>131.32</v>
      </c>
      <c r="G48" s="18">
        <v>313.3</v>
      </c>
      <c r="H48" s="18">
        <v>411.61900000000003</v>
      </c>
    </row>
    <row r="49" spans="1:8" ht="38.25" customHeight="1">
      <c r="A49" s="33" t="s">
        <v>19</v>
      </c>
      <c r="B49" s="6" t="s">
        <v>66</v>
      </c>
      <c r="C49" s="17"/>
      <c r="D49" s="19"/>
      <c r="E49" s="19"/>
      <c r="F49" s="18">
        <f>F50</f>
        <v>2.68</v>
      </c>
      <c r="G49" s="22">
        <f>G50</f>
        <v>6.266</v>
      </c>
      <c r="H49" s="22">
        <f>H50</f>
        <v>8.2319999999999993</v>
      </c>
    </row>
    <row r="50" spans="1:8" ht="37.5">
      <c r="A50" s="33" t="s">
        <v>9</v>
      </c>
      <c r="B50" s="6" t="s">
        <v>66</v>
      </c>
      <c r="C50" s="17">
        <v>200</v>
      </c>
      <c r="D50" s="19"/>
      <c r="E50" s="19"/>
      <c r="F50" s="18">
        <f>F51</f>
        <v>2.68</v>
      </c>
      <c r="G50" s="18">
        <f t="shared" ref="G50:H50" si="12">G51</f>
        <v>6.266</v>
      </c>
      <c r="H50" s="18">
        <f t="shared" si="12"/>
        <v>8.2319999999999993</v>
      </c>
    </row>
    <row r="51" spans="1:8" ht="37.5">
      <c r="A51" s="39" t="s">
        <v>117</v>
      </c>
      <c r="B51" s="6" t="s">
        <v>66</v>
      </c>
      <c r="C51" s="17">
        <v>240</v>
      </c>
      <c r="D51" s="19" t="s">
        <v>16</v>
      </c>
      <c r="E51" s="19" t="s">
        <v>17</v>
      </c>
      <c r="F51" s="18">
        <v>2.68</v>
      </c>
      <c r="G51" s="18">
        <v>6.266</v>
      </c>
      <c r="H51" s="18">
        <v>8.2319999999999993</v>
      </c>
    </row>
    <row r="52" spans="1:8" ht="56.25">
      <c r="A52" s="33" t="s">
        <v>18</v>
      </c>
      <c r="B52" s="6" t="s">
        <v>67</v>
      </c>
      <c r="C52" s="17"/>
      <c r="D52" s="17"/>
      <c r="E52" s="17"/>
      <c r="F52" s="18">
        <f>F53</f>
        <v>1144.0519999999999</v>
      </c>
      <c r="G52" s="22">
        <f>G53</f>
        <v>730.96</v>
      </c>
      <c r="H52" s="22">
        <f>H53</f>
        <v>970.57600000000002</v>
      </c>
    </row>
    <row r="53" spans="1:8" ht="37.5">
      <c r="A53" s="33" t="s">
        <v>9</v>
      </c>
      <c r="B53" s="6" t="s">
        <v>67</v>
      </c>
      <c r="C53" s="17">
        <v>200</v>
      </c>
      <c r="D53" s="19"/>
      <c r="E53" s="19"/>
      <c r="F53" s="18">
        <f>F54</f>
        <v>1144.0519999999999</v>
      </c>
      <c r="G53" s="18">
        <f t="shared" ref="G53:H53" si="13">G54</f>
        <v>730.96</v>
      </c>
      <c r="H53" s="18">
        <f t="shared" si="13"/>
        <v>970.57600000000002</v>
      </c>
    </row>
    <row r="54" spans="1:8" ht="37.5">
      <c r="A54" s="39" t="s">
        <v>117</v>
      </c>
      <c r="B54" s="6" t="s">
        <v>67</v>
      </c>
      <c r="C54" s="17">
        <v>240</v>
      </c>
      <c r="D54" s="19" t="s">
        <v>16</v>
      </c>
      <c r="E54" s="19" t="s">
        <v>17</v>
      </c>
      <c r="F54" s="18">
        <v>1144.0519999999999</v>
      </c>
      <c r="G54" s="18">
        <v>730.96</v>
      </c>
      <c r="H54" s="18">
        <v>970.57600000000002</v>
      </c>
    </row>
    <row r="55" spans="1:8" ht="56.25">
      <c r="A55" s="33" t="s">
        <v>20</v>
      </c>
      <c r="B55" s="6" t="s">
        <v>68</v>
      </c>
      <c r="C55" s="17"/>
      <c r="D55" s="19"/>
      <c r="E55" s="19"/>
      <c r="F55" s="18">
        <f>F56</f>
        <v>38.765000000000001</v>
      </c>
      <c r="G55" s="18">
        <f>G56</f>
        <v>36.548000000000002</v>
      </c>
      <c r="H55" s="18">
        <f>H56</f>
        <v>48.529000000000003</v>
      </c>
    </row>
    <row r="56" spans="1:8" ht="37.5">
      <c r="A56" s="33" t="s">
        <v>9</v>
      </c>
      <c r="B56" s="6" t="s">
        <v>68</v>
      </c>
      <c r="C56" s="17">
        <v>200</v>
      </c>
      <c r="D56" s="19"/>
      <c r="E56" s="19"/>
      <c r="F56" s="18">
        <f>F57</f>
        <v>38.765000000000001</v>
      </c>
      <c r="G56" s="18">
        <f t="shared" ref="G56:H56" si="14">G57</f>
        <v>36.548000000000002</v>
      </c>
      <c r="H56" s="18">
        <f t="shared" si="14"/>
        <v>48.529000000000003</v>
      </c>
    </row>
    <row r="57" spans="1:8" ht="37.5">
      <c r="A57" s="39" t="s">
        <v>117</v>
      </c>
      <c r="B57" s="6" t="s">
        <v>68</v>
      </c>
      <c r="C57" s="17">
        <v>240</v>
      </c>
      <c r="D57" s="19" t="s">
        <v>16</v>
      </c>
      <c r="E57" s="19" t="s">
        <v>17</v>
      </c>
      <c r="F57" s="18">
        <v>38.765000000000001</v>
      </c>
      <c r="G57" s="18">
        <v>36.548000000000002</v>
      </c>
      <c r="H57" s="18">
        <v>48.529000000000003</v>
      </c>
    </row>
    <row r="58" spans="1:8" ht="58.5" customHeight="1">
      <c r="A58" s="13" t="s">
        <v>106</v>
      </c>
      <c r="B58" s="26" t="s">
        <v>107</v>
      </c>
      <c r="C58" s="17"/>
      <c r="D58" s="17"/>
      <c r="E58" s="17"/>
      <c r="F58" s="18">
        <f>F59</f>
        <v>844</v>
      </c>
      <c r="G58" s="22">
        <f>G59</f>
        <v>0</v>
      </c>
      <c r="H58" s="22">
        <f>H59</f>
        <v>0</v>
      </c>
    </row>
    <row r="59" spans="1:8" ht="37.5">
      <c r="A59" s="33" t="s">
        <v>9</v>
      </c>
      <c r="B59" s="26" t="s">
        <v>107</v>
      </c>
      <c r="C59" s="17">
        <v>200</v>
      </c>
      <c r="D59" s="19"/>
      <c r="E59" s="19"/>
      <c r="F59" s="21">
        <f>F60</f>
        <v>844</v>
      </c>
      <c r="G59" s="21">
        <f t="shared" ref="G59:H59" si="15">G60</f>
        <v>0</v>
      </c>
      <c r="H59" s="21">
        <f t="shared" si="15"/>
        <v>0</v>
      </c>
    </row>
    <row r="60" spans="1:8" ht="37.5">
      <c r="A60" s="39" t="s">
        <v>117</v>
      </c>
      <c r="B60" s="26" t="s">
        <v>107</v>
      </c>
      <c r="C60" s="17">
        <v>240</v>
      </c>
      <c r="D60" s="19" t="s">
        <v>16</v>
      </c>
      <c r="E60" s="19" t="s">
        <v>17</v>
      </c>
      <c r="F60" s="21">
        <v>844</v>
      </c>
      <c r="G60" s="21">
        <v>0</v>
      </c>
      <c r="H60" s="21">
        <v>0</v>
      </c>
    </row>
    <row r="61" spans="1:8" ht="37.5">
      <c r="A61" s="35" t="s">
        <v>108</v>
      </c>
      <c r="B61" s="26" t="s">
        <v>109</v>
      </c>
      <c r="C61" s="17"/>
      <c r="D61" s="19"/>
      <c r="E61" s="19"/>
      <c r="F61" s="21">
        <f>F62</f>
        <v>1969</v>
      </c>
      <c r="G61" s="21">
        <f t="shared" ref="G61:H62" si="16">G62</f>
        <v>0</v>
      </c>
      <c r="H61" s="21">
        <f t="shared" si="16"/>
        <v>0</v>
      </c>
    </row>
    <row r="62" spans="1:8" ht="37.5">
      <c r="A62" s="33" t="s">
        <v>9</v>
      </c>
      <c r="B62" s="26" t="s">
        <v>109</v>
      </c>
      <c r="C62" s="17">
        <v>200</v>
      </c>
      <c r="D62" s="19"/>
      <c r="E62" s="19"/>
      <c r="F62" s="21">
        <f>F63</f>
        <v>1969</v>
      </c>
      <c r="G62" s="21">
        <f t="shared" si="16"/>
        <v>0</v>
      </c>
      <c r="H62" s="21">
        <f t="shared" si="16"/>
        <v>0</v>
      </c>
    </row>
    <row r="63" spans="1:8" ht="37.5">
      <c r="A63" s="39" t="s">
        <v>117</v>
      </c>
      <c r="B63" s="26" t="s">
        <v>109</v>
      </c>
      <c r="C63" s="17">
        <v>240</v>
      </c>
      <c r="D63" s="19" t="s">
        <v>16</v>
      </c>
      <c r="E63" s="19" t="s">
        <v>17</v>
      </c>
      <c r="F63" s="21">
        <v>1969</v>
      </c>
      <c r="G63" s="21">
        <v>0</v>
      </c>
      <c r="H63" s="21">
        <v>0</v>
      </c>
    </row>
    <row r="64" spans="1:8" ht="23.25" customHeight="1">
      <c r="A64" s="34" t="s">
        <v>21</v>
      </c>
      <c r="B64" s="23" t="s">
        <v>136</v>
      </c>
      <c r="C64" s="17"/>
      <c r="D64" s="19"/>
      <c r="E64" s="19"/>
      <c r="F64" s="18">
        <f>F65</f>
        <v>599.98644999999999</v>
      </c>
      <c r="G64" s="18">
        <f t="shared" ref="G64:H64" si="17">G65</f>
        <v>0</v>
      </c>
      <c r="H64" s="18">
        <f t="shared" si="17"/>
        <v>0</v>
      </c>
    </row>
    <row r="65" spans="1:8" ht="37.5">
      <c r="A65" s="33" t="s">
        <v>9</v>
      </c>
      <c r="B65" s="23" t="s">
        <v>136</v>
      </c>
      <c r="C65" s="17">
        <v>200</v>
      </c>
      <c r="F65" s="18">
        <f>F66</f>
        <v>599.98644999999999</v>
      </c>
      <c r="G65" s="22">
        <v>0</v>
      </c>
      <c r="H65" s="22">
        <v>0</v>
      </c>
    </row>
    <row r="66" spans="1:8" ht="37.5">
      <c r="A66" s="39" t="s">
        <v>117</v>
      </c>
      <c r="B66" s="23" t="s">
        <v>136</v>
      </c>
      <c r="C66" s="17">
        <v>240</v>
      </c>
      <c r="D66" s="19" t="s">
        <v>16</v>
      </c>
      <c r="E66" s="19" t="s">
        <v>17</v>
      </c>
      <c r="F66" s="18">
        <v>599.98644999999999</v>
      </c>
      <c r="G66" s="22">
        <v>0</v>
      </c>
      <c r="H66" s="22">
        <v>0</v>
      </c>
    </row>
    <row r="67" spans="1:8" ht="37.5">
      <c r="A67" s="33" t="s">
        <v>42</v>
      </c>
      <c r="B67" s="6" t="s">
        <v>69</v>
      </c>
      <c r="C67" s="17"/>
      <c r="D67" s="17"/>
      <c r="E67" s="17"/>
      <c r="F67" s="18">
        <f>F68+F73+F75+F78+F80+F83</f>
        <v>1629.64077</v>
      </c>
      <c r="G67" s="18">
        <f t="shared" ref="G67:H67" si="18">G68+G73+G75+G78+G80+G83</f>
        <v>761.13099999999997</v>
      </c>
      <c r="H67" s="18">
        <f t="shared" si="18"/>
        <v>597.18399999999997</v>
      </c>
    </row>
    <row r="68" spans="1:8" ht="22.5" customHeight="1">
      <c r="A68" s="33" t="s">
        <v>43</v>
      </c>
      <c r="B68" s="6" t="s">
        <v>70</v>
      </c>
      <c r="C68" s="17"/>
      <c r="D68" s="17"/>
      <c r="E68" s="17"/>
      <c r="F68" s="18">
        <f>F69+F71</f>
        <v>498.99713000000003</v>
      </c>
      <c r="G68" s="18">
        <f>G69+G71</f>
        <v>511.13099999999997</v>
      </c>
      <c r="H68" s="18">
        <f>H69+H71</f>
        <v>480.5</v>
      </c>
    </row>
    <row r="69" spans="1:8" ht="37.5">
      <c r="A69" s="33" t="s">
        <v>9</v>
      </c>
      <c r="B69" s="6" t="s">
        <v>70</v>
      </c>
      <c r="C69" s="4" t="s">
        <v>10</v>
      </c>
      <c r="D69" s="3"/>
      <c r="E69" s="3"/>
      <c r="F69" s="21">
        <f>F70</f>
        <v>498.44713000000002</v>
      </c>
      <c r="G69" s="21">
        <f t="shared" ref="G69:H69" si="19">G70</f>
        <v>510.63099999999997</v>
      </c>
      <c r="H69" s="21">
        <f t="shared" si="19"/>
        <v>480</v>
      </c>
    </row>
    <row r="70" spans="1:8" ht="37.5">
      <c r="A70" s="39" t="s">
        <v>117</v>
      </c>
      <c r="B70" s="6" t="s">
        <v>70</v>
      </c>
      <c r="C70" s="4" t="s">
        <v>118</v>
      </c>
      <c r="D70" s="3" t="s">
        <v>11</v>
      </c>
      <c r="E70" s="3" t="s">
        <v>12</v>
      </c>
      <c r="F70" s="21">
        <v>498.44713000000002</v>
      </c>
      <c r="G70" s="21">
        <v>510.63099999999997</v>
      </c>
      <c r="H70" s="21">
        <v>480</v>
      </c>
    </row>
    <row r="71" spans="1:8" ht="18.75">
      <c r="A71" s="31" t="s">
        <v>22</v>
      </c>
      <c r="B71" s="6" t="s">
        <v>70</v>
      </c>
      <c r="C71" s="4" t="s">
        <v>23</v>
      </c>
      <c r="D71" s="3"/>
      <c r="E71" s="3"/>
      <c r="F71" s="18">
        <f>F72</f>
        <v>0.55000000000000004</v>
      </c>
      <c r="G71" s="18">
        <f t="shared" ref="G71:H71" si="20">G72</f>
        <v>0.5</v>
      </c>
      <c r="H71" s="18">
        <f t="shared" si="20"/>
        <v>0.5</v>
      </c>
    </row>
    <row r="72" spans="1:8" ht="18.75">
      <c r="A72" s="13" t="s">
        <v>129</v>
      </c>
      <c r="B72" s="6" t="s">
        <v>70</v>
      </c>
      <c r="C72" s="4" t="s">
        <v>128</v>
      </c>
      <c r="D72" s="3" t="s">
        <v>11</v>
      </c>
      <c r="E72" s="3" t="s">
        <v>12</v>
      </c>
      <c r="F72" s="18">
        <v>0.55000000000000004</v>
      </c>
      <c r="G72" s="22">
        <v>0.5</v>
      </c>
      <c r="H72" s="22">
        <v>0.5</v>
      </c>
    </row>
    <row r="73" spans="1:8" ht="18.75" hidden="1">
      <c r="A73" s="33" t="s">
        <v>44</v>
      </c>
      <c r="B73" s="6" t="s">
        <v>71</v>
      </c>
      <c r="C73" s="3"/>
      <c r="D73" s="3"/>
      <c r="E73" s="3"/>
      <c r="F73" s="18">
        <f>F74</f>
        <v>0</v>
      </c>
      <c r="G73" s="22">
        <f>G74</f>
        <v>0</v>
      </c>
      <c r="H73" s="22">
        <f>H74</f>
        <v>0</v>
      </c>
    </row>
    <row r="74" spans="1:8" ht="37.5" hidden="1">
      <c r="A74" s="33" t="s">
        <v>9</v>
      </c>
      <c r="B74" s="6" t="s">
        <v>71</v>
      </c>
      <c r="C74" s="4" t="s">
        <v>10</v>
      </c>
      <c r="D74" s="3" t="s">
        <v>11</v>
      </c>
      <c r="E74" s="3" t="s">
        <v>12</v>
      </c>
      <c r="F74" s="18"/>
      <c r="G74" s="18"/>
      <c r="H74" s="18"/>
    </row>
    <row r="75" spans="1:8" ht="18.75">
      <c r="A75" s="33" t="s">
        <v>32</v>
      </c>
      <c r="B75" s="6" t="s">
        <v>72</v>
      </c>
      <c r="C75" s="3"/>
      <c r="D75" s="3"/>
      <c r="E75" s="3"/>
      <c r="F75" s="18">
        <f>F76</f>
        <v>50</v>
      </c>
      <c r="G75" s="22">
        <f>G76</f>
        <v>50</v>
      </c>
      <c r="H75" s="22">
        <f>H76</f>
        <v>50</v>
      </c>
    </row>
    <row r="76" spans="1:8" ht="37.5">
      <c r="A76" s="33" t="s">
        <v>9</v>
      </c>
      <c r="B76" s="6" t="s">
        <v>72</v>
      </c>
      <c r="C76" s="4" t="s">
        <v>10</v>
      </c>
      <c r="D76" s="3"/>
      <c r="E76" s="3"/>
      <c r="F76" s="18">
        <f>F77</f>
        <v>50</v>
      </c>
      <c r="G76" s="18">
        <f t="shared" ref="G76:H76" si="21">G77</f>
        <v>50</v>
      </c>
      <c r="H76" s="18">
        <f t="shared" si="21"/>
        <v>50</v>
      </c>
    </row>
    <row r="77" spans="1:8" ht="36.75" customHeight="1">
      <c r="A77" s="39" t="s">
        <v>117</v>
      </c>
      <c r="B77" s="6" t="s">
        <v>72</v>
      </c>
      <c r="C77" s="4" t="s">
        <v>118</v>
      </c>
      <c r="D77" s="3" t="s">
        <v>11</v>
      </c>
      <c r="E77" s="3" t="s">
        <v>12</v>
      </c>
      <c r="F77" s="18">
        <v>50</v>
      </c>
      <c r="G77" s="18">
        <v>50</v>
      </c>
      <c r="H77" s="18">
        <v>50</v>
      </c>
    </row>
    <row r="78" spans="1:8" ht="18.75" hidden="1">
      <c r="A78" s="33" t="s">
        <v>45</v>
      </c>
      <c r="B78" s="6" t="s">
        <v>73</v>
      </c>
      <c r="C78" s="4"/>
      <c r="D78" s="3"/>
      <c r="E78" s="3"/>
      <c r="F78" s="18">
        <f>F79</f>
        <v>0</v>
      </c>
      <c r="G78" s="18">
        <f>G79</f>
        <v>0</v>
      </c>
      <c r="H78" s="18">
        <f>H79</f>
        <v>0</v>
      </c>
    </row>
    <row r="79" spans="1:8" ht="37.5" hidden="1">
      <c r="A79" s="33" t="s">
        <v>9</v>
      </c>
      <c r="B79" s="6" t="s">
        <v>73</v>
      </c>
      <c r="C79" s="4" t="s">
        <v>10</v>
      </c>
      <c r="D79" s="3" t="s">
        <v>11</v>
      </c>
      <c r="E79" s="3" t="s">
        <v>12</v>
      </c>
      <c r="F79" s="18"/>
      <c r="G79" s="22"/>
      <c r="H79" s="22"/>
    </row>
    <row r="80" spans="1:8" ht="18.75">
      <c r="A80" s="33" t="s">
        <v>33</v>
      </c>
      <c r="B80" s="6" t="s">
        <v>74</v>
      </c>
      <c r="C80" s="3"/>
      <c r="D80" s="3"/>
      <c r="E80" s="3"/>
      <c r="F80" s="18">
        <f>F81</f>
        <v>1028</v>
      </c>
      <c r="G80" s="18">
        <f>G81</f>
        <v>200</v>
      </c>
      <c r="H80" s="18">
        <f>H81</f>
        <v>66.683999999999997</v>
      </c>
    </row>
    <row r="81" spans="1:8" ht="37.5">
      <c r="A81" s="33" t="s">
        <v>9</v>
      </c>
      <c r="B81" s="6" t="s">
        <v>74</v>
      </c>
      <c r="C81" s="4" t="s">
        <v>10</v>
      </c>
      <c r="D81" s="3"/>
      <c r="E81" s="3"/>
      <c r="F81" s="21">
        <f>F82</f>
        <v>1028</v>
      </c>
      <c r="G81" s="21">
        <f t="shared" ref="G81:H81" si="22">G82</f>
        <v>200</v>
      </c>
      <c r="H81" s="21">
        <f t="shared" si="22"/>
        <v>66.683999999999997</v>
      </c>
    </row>
    <row r="82" spans="1:8" ht="41.25" customHeight="1">
      <c r="A82" s="39" t="s">
        <v>117</v>
      </c>
      <c r="B82" s="6" t="s">
        <v>74</v>
      </c>
      <c r="C82" s="4" t="s">
        <v>118</v>
      </c>
      <c r="D82" s="3" t="s">
        <v>11</v>
      </c>
      <c r="E82" s="3" t="s">
        <v>12</v>
      </c>
      <c r="F82" s="21">
        <v>1028</v>
      </c>
      <c r="G82" s="21">
        <v>200</v>
      </c>
      <c r="H82" s="21">
        <v>66.683999999999997</v>
      </c>
    </row>
    <row r="83" spans="1:8" ht="47.25" customHeight="1">
      <c r="A83" s="42" t="s">
        <v>135</v>
      </c>
      <c r="B83" s="43" t="s">
        <v>134</v>
      </c>
      <c r="C83" s="44"/>
      <c r="D83" s="43"/>
      <c r="E83" s="43"/>
      <c r="F83" s="45">
        <f>F84</f>
        <v>52.643639999999998</v>
      </c>
      <c r="G83" s="45">
        <f t="shared" ref="G83:H84" si="23">G84</f>
        <v>0</v>
      </c>
      <c r="H83" s="45">
        <f t="shared" si="23"/>
        <v>0</v>
      </c>
    </row>
    <row r="84" spans="1:8" ht="41.25" customHeight="1">
      <c r="A84" s="33" t="s">
        <v>9</v>
      </c>
      <c r="B84" s="23" t="s">
        <v>134</v>
      </c>
      <c r="C84" s="4" t="s">
        <v>10</v>
      </c>
      <c r="D84" s="3"/>
      <c r="E84" s="3"/>
      <c r="F84" s="21">
        <f>F85</f>
        <v>52.643639999999998</v>
      </c>
      <c r="G84" s="21">
        <f t="shared" si="23"/>
        <v>0</v>
      </c>
      <c r="H84" s="21">
        <f t="shared" si="23"/>
        <v>0</v>
      </c>
    </row>
    <row r="85" spans="1:8" ht="41.25" customHeight="1">
      <c r="A85" s="39" t="s">
        <v>117</v>
      </c>
      <c r="B85" s="23" t="s">
        <v>134</v>
      </c>
      <c r="C85" s="4" t="s">
        <v>118</v>
      </c>
      <c r="D85" s="3" t="s">
        <v>11</v>
      </c>
      <c r="E85" s="3" t="s">
        <v>12</v>
      </c>
      <c r="F85" s="21">
        <v>52.643639999999998</v>
      </c>
      <c r="G85" s="21">
        <v>0</v>
      </c>
      <c r="H85" s="21">
        <v>0</v>
      </c>
    </row>
    <row r="86" spans="1:8" ht="37.5">
      <c r="A86" s="33" t="s">
        <v>46</v>
      </c>
      <c r="B86" s="6" t="s">
        <v>75</v>
      </c>
      <c r="C86" s="4"/>
      <c r="D86" s="3"/>
      <c r="E86" s="3"/>
      <c r="F86" s="18">
        <f>F87+F97+F100+F104+F106+F102+F94+F113+F116+F119+F110+F124</f>
        <v>3909.6105200000002</v>
      </c>
      <c r="G86" s="18">
        <f t="shared" ref="G86:H86" si="24">G87+G97+G100+G104+G106+G102+G94+G113+G116+G119+G110+G124</f>
        <v>3806.4549999999999</v>
      </c>
      <c r="H86" s="18">
        <f t="shared" si="24"/>
        <v>3867.9549999999999</v>
      </c>
    </row>
    <row r="87" spans="1:8" ht="18.75">
      <c r="A87" s="32" t="s">
        <v>47</v>
      </c>
      <c r="B87" s="6" t="s">
        <v>76</v>
      </c>
      <c r="C87" s="3"/>
      <c r="D87" s="3"/>
      <c r="E87" s="3"/>
      <c r="F87" s="18">
        <f>F88+F90+F92</f>
        <v>1702.95</v>
      </c>
      <c r="G87" s="18">
        <f t="shared" ref="G87:H87" si="25">G88+G90+G92</f>
        <v>1701</v>
      </c>
      <c r="H87" s="18">
        <f t="shared" si="25"/>
        <v>1725</v>
      </c>
    </row>
    <row r="88" spans="1:8" ht="79.5" customHeight="1">
      <c r="A88" s="13" t="s">
        <v>34</v>
      </c>
      <c r="B88" s="6" t="s">
        <v>76</v>
      </c>
      <c r="C88" s="10" t="s">
        <v>28</v>
      </c>
      <c r="D88" s="3"/>
      <c r="E88" s="3"/>
      <c r="F88" s="22">
        <f>F89</f>
        <v>1701</v>
      </c>
      <c r="G88" s="22">
        <f t="shared" ref="G88:H88" si="26">G89</f>
        <v>1701</v>
      </c>
      <c r="H88" s="22">
        <f t="shared" si="26"/>
        <v>1701</v>
      </c>
    </row>
    <row r="89" spans="1:8" ht="37.5">
      <c r="A89" s="40" t="s">
        <v>120</v>
      </c>
      <c r="B89" s="6" t="s">
        <v>76</v>
      </c>
      <c r="C89" s="10" t="s">
        <v>119</v>
      </c>
      <c r="D89" s="3" t="s">
        <v>24</v>
      </c>
      <c r="E89" s="3" t="s">
        <v>16</v>
      </c>
      <c r="F89" s="22">
        <v>1701</v>
      </c>
      <c r="G89" s="22">
        <v>1701</v>
      </c>
      <c r="H89" s="22">
        <v>1701</v>
      </c>
    </row>
    <row r="90" spans="1:8" ht="37.5">
      <c r="A90" s="13" t="s">
        <v>9</v>
      </c>
      <c r="B90" s="6" t="s">
        <v>76</v>
      </c>
      <c r="C90" s="4" t="s">
        <v>10</v>
      </c>
      <c r="D90" s="3"/>
      <c r="E90" s="3"/>
      <c r="F90" s="22">
        <f>F91</f>
        <v>0</v>
      </c>
      <c r="G90" s="22">
        <f t="shared" ref="G90:H90" si="27">G91</f>
        <v>0</v>
      </c>
      <c r="H90" s="22">
        <f t="shared" si="27"/>
        <v>24</v>
      </c>
    </row>
    <row r="91" spans="1:8" ht="37.5">
      <c r="A91" s="39" t="s">
        <v>117</v>
      </c>
      <c r="B91" s="6" t="s">
        <v>76</v>
      </c>
      <c r="C91" s="4" t="s">
        <v>118</v>
      </c>
      <c r="D91" s="3" t="s">
        <v>24</v>
      </c>
      <c r="E91" s="3" t="s">
        <v>16</v>
      </c>
      <c r="F91" s="22">
        <v>0</v>
      </c>
      <c r="G91" s="22">
        <v>0</v>
      </c>
      <c r="H91" s="22">
        <v>24</v>
      </c>
    </row>
    <row r="92" spans="1:8" ht="18.75">
      <c r="A92" s="31" t="s">
        <v>22</v>
      </c>
      <c r="B92" s="6" t="s">
        <v>76</v>
      </c>
      <c r="C92" s="4" t="s">
        <v>23</v>
      </c>
      <c r="D92" s="3"/>
      <c r="E92" s="3"/>
      <c r="F92" s="18">
        <f>F93</f>
        <v>1.95</v>
      </c>
      <c r="G92" s="18">
        <f t="shared" ref="G92:H92" si="28">G93</f>
        <v>0</v>
      </c>
      <c r="H92" s="18">
        <f t="shared" si="28"/>
        <v>0</v>
      </c>
    </row>
    <row r="93" spans="1:8" ht="18.75">
      <c r="A93" s="13" t="s">
        <v>129</v>
      </c>
      <c r="B93" s="6" t="s">
        <v>76</v>
      </c>
      <c r="C93" s="4" t="s">
        <v>128</v>
      </c>
      <c r="D93" s="3" t="s">
        <v>24</v>
      </c>
      <c r="E93" s="3" t="s">
        <v>16</v>
      </c>
      <c r="F93" s="18">
        <v>1.95</v>
      </c>
      <c r="G93" s="18">
        <v>0</v>
      </c>
      <c r="H93" s="18">
        <v>0</v>
      </c>
    </row>
    <row r="94" spans="1:8" ht="18.75">
      <c r="A94" s="13" t="s">
        <v>122</v>
      </c>
      <c r="B94" s="41" t="s">
        <v>121</v>
      </c>
      <c r="C94" s="4"/>
      <c r="D94" s="3"/>
      <c r="E94" s="3"/>
      <c r="F94" s="18">
        <f>F95</f>
        <v>351.3</v>
      </c>
      <c r="G94" s="18">
        <f t="shared" ref="G94:H95" si="29">G95</f>
        <v>437</v>
      </c>
      <c r="H94" s="18">
        <f t="shared" si="29"/>
        <v>459</v>
      </c>
    </row>
    <row r="95" spans="1:8" ht="37.5">
      <c r="A95" s="13" t="s">
        <v>9</v>
      </c>
      <c r="B95" s="41" t="s">
        <v>121</v>
      </c>
      <c r="C95" s="4" t="s">
        <v>10</v>
      </c>
      <c r="D95" s="3"/>
      <c r="E95" s="3"/>
      <c r="F95" s="18">
        <f>F96</f>
        <v>351.3</v>
      </c>
      <c r="G95" s="18">
        <f t="shared" si="29"/>
        <v>437</v>
      </c>
      <c r="H95" s="18">
        <f t="shared" si="29"/>
        <v>459</v>
      </c>
    </row>
    <row r="96" spans="1:8" ht="37.5">
      <c r="A96" s="13" t="s">
        <v>117</v>
      </c>
      <c r="B96" s="41" t="s">
        <v>121</v>
      </c>
      <c r="C96" s="4" t="s">
        <v>118</v>
      </c>
      <c r="D96" s="3" t="s">
        <v>24</v>
      </c>
      <c r="E96" s="3" t="s">
        <v>16</v>
      </c>
      <c r="F96" s="18">
        <v>351.3</v>
      </c>
      <c r="G96" s="18">
        <v>437</v>
      </c>
      <c r="H96" s="18">
        <v>459</v>
      </c>
    </row>
    <row r="97" spans="1:8" ht="37.5">
      <c r="A97" s="33" t="s">
        <v>48</v>
      </c>
      <c r="B97" s="6" t="s">
        <v>77</v>
      </c>
      <c r="C97" s="24"/>
      <c r="D97" s="3"/>
      <c r="E97" s="3"/>
      <c r="F97" s="18">
        <f>F98</f>
        <v>969</v>
      </c>
      <c r="G97" s="18">
        <f t="shared" ref="G97:H98" si="30">G98</f>
        <v>969</v>
      </c>
      <c r="H97" s="18">
        <f t="shared" si="30"/>
        <v>969</v>
      </c>
    </row>
    <row r="98" spans="1:8" ht="75">
      <c r="A98" s="13" t="s">
        <v>34</v>
      </c>
      <c r="B98" s="6" t="s">
        <v>77</v>
      </c>
      <c r="C98" s="10" t="s">
        <v>28</v>
      </c>
      <c r="D98" s="3"/>
      <c r="E98" s="3"/>
      <c r="F98" s="22">
        <f>F99</f>
        <v>969</v>
      </c>
      <c r="G98" s="22">
        <f t="shared" si="30"/>
        <v>969</v>
      </c>
      <c r="H98" s="22">
        <f t="shared" si="30"/>
        <v>969</v>
      </c>
    </row>
    <row r="99" spans="1:8" ht="37.5">
      <c r="A99" s="39" t="s">
        <v>120</v>
      </c>
      <c r="B99" s="6" t="s">
        <v>77</v>
      </c>
      <c r="C99" s="10" t="s">
        <v>119</v>
      </c>
      <c r="D99" s="3" t="s">
        <v>24</v>
      </c>
      <c r="E99" s="3" t="s">
        <v>16</v>
      </c>
      <c r="F99" s="22">
        <v>969</v>
      </c>
      <c r="G99" s="22">
        <v>969</v>
      </c>
      <c r="H99" s="22">
        <v>969</v>
      </c>
    </row>
    <row r="100" spans="1:8" ht="18.75">
      <c r="A100" s="33" t="s">
        <v>49</v>
      </c>
      <c r="B100" s="6" t="s">
        <v>78</v>
      </c>
      <c r="C100" s="3"/>
      <c r="D100" s="3"/>
      <c r="E100" s="3"/>
      <c r="F100" s="18">
        <f t="shared" ref="F100:H100" si="31">F101</f>
        <v>10</v>
      </c>
      <c r="G100" s="22">
        <f t="shared" si="31"/>
        <v>10</v>
      </c>
      <c r="H100" s="22">
        <f t="shared" si="31"/>
        <v>10</v>
      </c>
    </row>
    <row r="101" spans="1:8" ht="18.75">
      <c r="A101" s="31" t="s">
        <v>22</v>
      </c>
      <c r="B101" s="6" t="s">
        <v>78</v>
      </c>
      <c r="C101" s="4" t="s">
        <v>23</v>
      </c>
      <c r="D101" s="3"/>
      <c r="E101" s="3"/>
      <c r="F101" s="18">
        <f>F109</f>
        <v>10</v>
      </c>
      <c r="G101" s="18">
        <f t="shared" ref="G101:H101" si="32">G109</f>
        <v>10</v>
      </c>
      <c r="H101" s="18">
        <f t="shared" si="32"/>
        <v>10</v>
      </c>
    </row>
    <row r="102" spans="1:8" ht="37.5" hidden="1">
      <c r="A102" s="36" t="s">
        <v>50</v>
      </c>
      <c r="B102" s="6" t="s">
        <v>79</v>
      </c>
      <c r="C102" s="4"/>
      <c r="D102" s="3"/>
      <c r="E102" s="3"/>
      <c r="F102" s="18">
        <f>F103</f>
        <v>0</v>
      </c>
      <c r="G102" s="18">
        <f>G103</f>
        <v>0</v>
      </c>
      <c r="H102" s="18">
        <f>H103</f>
        <v>0</v>
      </c>
    </row>
    <row r="103" spans="1:8" ht="37.5" hidden="1">
      <c r="A103" s="33" t="s">
        <v>9</v>
      </c>
      <c r="B103" s="6" t="s">
        <v>79</v>
      </c>
      <c r="C103" s="4" t="s">
        <v>10</v>
      </c>
      <c r="D103" s="3" t="s">
        <v>16</v>
      </c>
      <c r="E103" s="3" t="s">
        <v>30</v>
      </c>
      <c r="F103" s="18"/>
      <c r="G103" s="18"/>
      <c r="H103" s="18"/>
    </row>
    <row r="104" spans="1:8" ht="30" hidden="1" customHeight="1">
      <c r="A104" s="33" t="s">
        <v>51</v>
      </c>
      <c r="B104" s="6" t="s">
        <v>80</v>
      </c>
      <c r="C104" s="4"/>
      <c r="D104" s="3"/>
      <c r="E104" s="3"/>
      <c r="F104" s="18">
        <f>F105</f>
        <v>0</v>
      </c>
      <c r="G104" s="18">
        <f>G105</f>
        <v>0</v>
      </c>
      <c r="H104" s="18">
        <f>H105</f>
        <v>0</v>
      </c>
    </row>
    <row r="105" spans="1:8" ht="45" hidden="1" customHeight="1">
      <c r="A105" s="33" t="s">
        <v>9</v>
      </c>
      <c r="B105" s="6" t="s">
        <v>80</v>
      </c>
      <c r="C105" s="4" t="s">
        <v>10</v>
      </c>
      <c r="D105" s="3" t="s">
        <v>24</v>
      </c>
      <c r="E105" s="3" t="s">
        <v>29</v>
      </c>
      <c r="F105" s="18"/>
      <c r="G105" s="18"/>
      <c r="H105" s="18"/>
    </row>
    <row r="106" spans="1:8" ht="36" hidden="1" customHeight="1">
      <c r="A106" s="13" t="s">
        <v>61</v>
      </c>
      <c r="B106" s="6" t="s">
        <v>81</v>
      </c>
      <c r="C106" s="4"/>
      <c r="D106" s="3"/>
      <c r="E106" s="3"/>
      <c r="F106" s="18">
        <f>F107+F108</f>
        <v>0</v>
      </c>
      <c r="G106" s="18">
        <f>G107+G108</f>
        <v>0</v>
      </c>
      <c r="H106" s="18">
        <f>H107+H108</f>
        <v>0</v>
      </c>
    </row>
    <row r="107" spans="1:8" ht="40.5" hidden="1" customHeight="1">
      <c r="A107" s="33" t="s">
        <v>9</v>
      </c>
      <c r="B107" s="6" t="s">
        <v>81</v>
      </c>
      <c r="C107" s="4" t="s">
        <v>10</v>
      </c>
      <c r="D107" s="3" t="s">
        <v>24</v>
      </c>
      <c r="E107" s="3" t="s">
        <v>29</v>
      </c>
      <c r="F107" s="18"/>
      <c r="G107" s="18"/>
      <c r="H107" s="18"/>
    </row>
    <row r="108" spans="1:8" ht="29.25" hidden="1" customHeight="1">
      <c r="A108" s="33" t="s">
        <v>22</v>
      </c>
      <c r="B108" s="6" t="s">
        <v>81</v>
      </c>
      <c r="C108" s="4" t="s">
        <v>23</v>
      </c>
      <c r="D108" s="3" t="s">
        <v>24</v>
      </c>
      <c r="E108" s="3" t="s">
        <v>29</v>
      </c>
      <c r="F108" s="18"/>
      <c r="G108" s="18"/>
      <c r="H108" s="18"/>
    </row>
    <row r="109" spans="1:8" ht="18.75">
      <c r="A109" s="40" t="s">
        <v>124</v>
      </c>
      <c r="B109" s="6" t="s">
        <v>78</v>
      </c>
      <c r="C109" s="4" t="s">
        <v>123</v>
      </c>
      <c r="D109" s="3" t="s">
        <v>24</v>
      </c>
      <c r="E109" s="3" t="s">
        <v>25</v>
      </c>
      <c r="F109" s="18">
        <v>10</v>
      </c>
      <c r="G109" s="18">
        <v>10</v>
      </c>
      <c r="H109" s="18">
        <v>10</v>
      </c>
    </row>
    <row r="110" spans="1:8" ht="37.5">
      <c r="A110" s="46" t="s">
        <v>138</v>
      </c>
      <c r="B110" s="6" t="s">
        <v>137</v>
      </c>
      <c r="C110" s="4"/>
      <c r="D110" s="3"/>
      <c r="E110" s="3"/>
      <c r="F110" s="18">
        <f>F111</f>
        <v>15</v>
      </c>
      <c r="G110" s="18">
        <f t="shared" ref="G110:H111" si="33">G111</f>
        <v>0</v>
      </c>
      <c r="H110" s="18">
        <f t="shared" si="33"/>
        <v>0</v>
      </c>
    </row>
    <row r="111" spans="1:8" ht="37.5">
      <c r="A111" s="13" t="s">
        <v>9</v>
      </c>
      <c r="B111" s="6" t="s">
        <v>137</v>
      </c>
      <c r="C111" s="4" t="s">
        <v>10</v>
      </c>
      <c r="D111" s="3"/>
      <c r="E111" s="3"/>
      <c r="F111" s="18">
        <f>F112</f>
        <v>15</v>
      </c>
      <c r="G111" s="18">
        <f t="shared" si="33"/>
        <v>0</v>
      </c>
      <c r="H111" s="18">
        <f t="shared" si="33"/>
        <v>0</v>
      </c>
    </row>
    <row r="112" spans="1:8" ht="37.5">
      <c r="A112" s="13" t="s">
        <v>117</v>
      </c>
      <c r="B112" s="6" t="s">
        <v>137</v>
      </c>
      <c r="C112" s="4" t="s">
        <v>118</v>
      </c>
      <c r="D112" s="3" t="s">
        <v>24</v>
      </c>
      <c r="E112" s="3" t="s">
        <v>29</v>
      </c>
      <c r="F112" s="18">
        <v>15</v>
      </c>
      <c r="G112" s="18">
        <v>0</v>
      </c>
      <c r="H112" s="18">
        <v>0</v>
      </c>
    </row>
    <row r="113" spans="1:8" ht="18.75">
      <c r="A113" s="29" t="s">
        <v>127</v>
      </c>
      <c r="B113" s="6" t="s">
        <v>126</v>
      </c>
      <c r="C113" s="4"/>
      <c r="D113" s="3"/>
      <c r="E113" s="3"/>
      <c r="F113" s="18">
        <f>F114</f>
        <v>35</v>
      </c>
      <c r="G113" s="18">
        <f t="shared" ref="G113:H114" si="34">G114</f>
        <v>50</v>
      </c>
      <c r="H113" s="18">
        <f t="shared" si="34"/>
        <v>50</v>
      </c>
    </row>
    <row r="114" spans="1:8" ht="37.5">
      <c r="A114" s="13" t="s">
        <v>9</v>
      </c>
      <c r="B114" s="6" t="s">
        <v>126</v>
      </c>
      <c r="C114" s="4" t="s">
        <v>10</v>
      </c>
      <c r="D114" s="3"/>
      <c r="E114" s="3"/>
      <c r="F114" s="18">
        <f>F115</f>
        <v>35</v>
      </c>
      <c r="G114" s="18">
        <f t="shared" si="34"/>
        <v>50</v>
      </c>
      <c r="H114" s="18">
        <f t="shared" si="34"/>
        <v>50</v>
      </c>
    </row>
    <row r="115" spans="1:8" ht="37.5">
      <c r="A115" s="13" t="s">
        <v>117</v>
      </c>
      <c r="B115" s="6" t="s">
        <v>126</v>
      </c>
      <c r="C115" s="4" t="s">
        <v>118</v>
      </c>
      <c r="D115" s="3" t="s">
        <v>16</v>
      </c>
      <c r="E115" s="3" t="s">
        <v>30</v>
      </c>
      <c r="F115" s="18">
        <v>35</v>
      </c>
      <c r="G115" s="18">
        <v>50</v>
      </c>
      <c r="H115" s="18">
        <v>50</v>
      </c>
    </row>
    <row r="116" spans="1:8" ht="22.5" customHeight="1">
      <c r="A116" s="13" t="s">
        <v>125</v>
      </c>
      <c r="B116" s="6" t="s">
        <v>81</v>
      </c>
      <c r="C116" s="4"/>
      <c r="D116" s="3"/>
      <c r="E116" s="3"/>
      <c r="F116" s="18">
        <f>F117</f>
        <v>325.35500000000002</v>
      </c>
      <c r="G116" s="18">
        <f t="shared" ref="G116:H117" si="35">G117</f>
        <v>227.45500000000001</v>
      </c>
      <c r="H116" s="18">
        <f t="shared" si="35"/>
        <v>227.45500000000001</v>
      </c>
    </row>
    <row r="117" spans="1:8" ht="37.5">
      <c r="A117" s="13" t="s">
        <v>9</v>
      </c>
      <c r="B117" s="6" t="s">
        <v>81</v>
      </c>
      <c r="C117" s="4" t="s">
        <v>10</v>
      </c>
      <c r="D117" s="3"/>
      <c r="E117" s="3"/>
      <c r="F117" s="18">
        <f>F118</f>
        <v>325.35500000000002</v>
      </c>
      <c r="G117" s="18">
        <f t="shared" si="35"/>
        <v>227.45500000000001</v>
      </c>
      <c r="H117" s="18">
        <f t="shared" si="35"/>
        <v>227.45500000000001</v>
      </c>
    </row>
    <row r="118" spans="1:8" ht="37.5">
      <c r="A118" s="13" t="s">
        <v>117</v>
      </c>
      <c r="B118" s="6" t="s">
        <v>81</v>
      </c>
      <c r="C118" s="4" t="s">
        <v>118</v>
      </c>
      <c r="D118" s="3" t="s">
        <v>24</v>
      </c>
      <c r="E118" s="3" t="s">
        <v>29</v>
      </c>
      <c r="F118" s="18">
        <v>325.35500000000002</v>
      </c>
      <c r="G118" s="18">
        <v>227.45500000000001</v>
      </c>
      <c r="H118" s="18">
        <v>227.45500000000001</v>
      </c>
    </row>
    <row r="119" spans="1:8" ht="40.5" customHeight="1">
      <c r="A119" s="33" t="s">
        <v>110</v>
      </c>
      <c r="B119" s="27" t="s">
        <v>111</v>
      </c>
      <c r="C119" s="4"/>
      <c r="D119" s="3"/>
      <c r="E119" s="3"/>
      <c r="F119" s="18">
        <f>F120+F122</f>
        <v>373</v>
      </c>
      <c r="G119" s="18">
        <f t="shared" ref="G119:H119" si="36">G120+G122</f>
        <v>412</v>
      </c>
      <c r="H119" s="18">
        <f t="shared" si="36"/>
        <v>427.5</v>
      </c>
    </row>
    <row r="120" spans="1:8" ht="78.75" customHeight="1">
      <c r="A120" s="13" t="s">
        <v>34</v>
      </c>
      <c r="B120" s="27" t="s">
        <v>111</v>
      </c>
      <c r="C120" s="4" t="s">
        <v>28</v>
      </c>
      <c r="D120" s="3"/>
      <c r="E120" s="3"/>
      <c r="F120" s="21">
        <f>F121</f>
        <v>369</v>
      </c>
      <c r="G120" s="21">
        <f t="shared" ref="G120:H120" si="37">G121</f>
        <v>401</v>
      </c>
      <c r="H120" s="21">
        <f t="shared" si="37"/>
        <v>416</v>
      </c>
    </row>
    <row r="121" spans="1:8" ht="37.5">
      <c r="A121" s="39" t="s">
        <v>120</v>
      </c>
      <c r="B121" s="27" t="s">
        <v>111</v>
      </c>
      <c r="C121" s="4" t="s">
        <v>119</v>
      </c>
      <c r="D121" s="3" t="s">
        <v>14</v>
      </c>
      <c r="E121" s="3" t="s">
        <v>12</v>
      </c>
      <c r="F121" s="21">
        <v>369</v>
      </c>
      <c r="G121" s="21">
        <v>401</v>
      </c>
      <c r="H121" s="21">
        <v>416</v>
      </c>
    </row>
    <row r="122" spans="1:8" ht="37.5">
      <c r="A122" s="13" t="s">
        <v>9</v>
      </c>
      <c r="B122" s="27" t="s">
        <v>111</v>
      </c>
      <c r="C122" s="4" t="s">
        <v>10</v>
      </c>
      <c r="D122" s="3"/>
      <c r="E122" s="3"/>
      <c r="F122" s="21">
        <f>F123</f>
        <v>4</v>
      </c>
      <c r="G122" s="21">
        <f t="shared" ref="G122:H122" si="38">G123</f>
        <v>11</v>
      </c>
      <c r="H122" s="21">
        <f t="shared" si="38"/>
        <v>11.5</v>
      </c>
    </row>
    <row r="123" spans="1:8" ht="37.5">
      <c r="A123" s="13" t="s">
        <v>117</v>
      </c>
      <c r="B123" s="27" t="s">
        <v>111</v>
      </c>
      <c r="C123" s="4" t="s">
        <v>118</v>
      </c>
      <c r="D123" s="3" t="s">
        <v>14</v>
      </c>
      <c r="E123" s="3" t="s">
        <v>12</v>
      </c>
      <c r="F123" s="21">
        <v>4</v>
      </c>
      <c r="G123" s="21">
        <v>11</v>
      </c>
      <c r="H123" s="21">
        <v>11.5</v>
      </c>
    </row>
    <row r="124" spans="1:8" ht="37.5">
      <c r="A124" s="47" t="s">
        <v>144</v>
      </c>
      <c r="B124" s="27" t="s">
        <v>143</v>
      </c>
      <c r="C124" s="4"/>
      <c r="D124" s="3"/>
      <c r="E124" s="3"/>
      <c r="F124" s="21">
        <f>F125</f>
        <v>128.00551999999999</v>
      </c>
      <c r="G124" s="21">
        <f t="shared" ref="G124:H125" si="39">G125</f>
        <v>0</v>
      </c>
      <c r="H124" s="21">
        <f t="shared" si="39"/>
        <v>0</v>
      </c>
    </row>
    <row r="125" spans="1:8" ht="75">
      <c r="A125" s="9" t="s">
        <v>34</v>
      </c>
      <c r="B125" s="27" t="s">
        <v>143</v>
      </c>
      <c r="C125" s="4" t="s">
        <v>28</v>
      </c>
      <c r="D125" s="3"/>
      <c r="E125" s="3"/>
      <c r="F125" s="21">
        <f>F126</f>
        <v>128.00551999999999</v>
      </c>
      <c r="G125" s="21">
        <f t="shared" si="39"/>
        <v>0</v>
      </c>
      <c r="H125" s="21">
        <f t="shared" si="39"/>
        <v>0</v>
      </c>
    </row>
    <row r="126" spans="1:8" ht="37.5">
      <c r="A126" s="9" t="s">
        <v>120</v>
      </c>
      <c r="B126" s="27" t="s">
        <v>143</v>
      </c>
      <c r="C126" s="4" t="s">
        <v>119</v>
      </c>
      <c r="D126" s="3" t="s">
        <v>24</v>
      </c>
      <c r="E126" s="3" t="s">
        <v>16</v>
      </c>
      <c r="F126" s="21">
        <v>128.00551999999999</v>
      </c>
      <c r="G126" s="21">
        <v>0</v>
      </c>
      <c r="H126" s="21">
        <v>0</v>
      </c>
    </row>
    <row r="127" spans="1:8" ht="37.5">
      <c r="A127" s="33" t="s">
        <v>52</v>
      </c>
      <c r="B127" s="6" t="s">
        <v>82</v>
      </c>
      <c r="C127" s="4"/>
      <c r="D127" s="3"/>
      <c r="E127" s="3"/>
      <c r="F127" s="18">
        <f>F132+F134+F137+F128</f>
        <v>140</v>
      </c>
      <c r="G127" s="18">
        <f>G132+G134+G137+G128</f>
        <v>0</v>
      </c>
      <c r="H127" s="18">
        <f>H132+H134+H137+H128</f>
        <v>0</v>
      </c>
    </row>
    <row r="128" spans="1:8" ht="18" customHeight="1">
      <c r="A128" s="33" t="s">
        <v>51</v>
      </c>
      <c r="B128" s="6" t="s">
        <v>83</v>
      </c>
      <c r="C128" s="4"/>
      <c r="D128" s="3"/>
      <c r="E128" s="3"/>
      <c r="F128" s="18">
        <f>F129+F130</f>
        <v>50</v>
      </c>
      <c r="G128" s="18">
        <f>G129+G130</f>
        <v>0</v>
      </c>
      <c r="H128" s="18">
        <f>H129+H130</f>
        <v>0</v>
      </c>
    </row>
    <row r="129" spans="1:8" ht="37.5" hidden="1">
      <c r="A129" s="33" t="s">
        <v>9</v>
      </c>
      <c r="B129" s="6" t="s">
        <v>83</v>
      </c>
      <c r="C129" s="4" t="s">
        <v>10</v>
      </c>
      <c r="D129" s="3" t="s">
        <v>11</v>
      </c>
      <c r="E129" s="3" t="s">
        <v>24</v>
      </c>
      <c r="F129" s="18"/>
      <c r="G129" s="18"/>
      <c r="H129" s="18"/>
    </row>
    <row r="130" spans="1:8" ht="18.75">
      <c r="A130" s="33" t="s">
        <v>22</v>
      </c>
      <c r="B130" s="6" t="s">
        <v>83</v>
      </c>
      <c r="C130" s="4" t="s">
        <v>23</v>
      </c>
      <c r="F130" s="18">
        <f>F131</f>
        <v>50</v>
      </c>
      <c r="G130" s="18">
        <v>0</v>
      </c>
      <c r="H130" s="18">
        <v>0</v>
      </c>
    </row>
    <row r="131" spans="1:8" ht="21" customHeight="1">
      <c r="A131" s="13" t="s">
        <v>129</v>
      </c>
      <c r="B131" s="6" t="s">
        <v>83</v>
      </c>
      <c r="C131" s="4" t="s">
        <v>128</v>
      </c>
      <c r="D131" s="3" t="s">
        <v>11</v>
      </c>
      <c r="E131" s="3" t="s">
        <v>24</v>
      </c>
      <c r="F131" s="18">
        <v>50</v>
      </c>
      <c r="G131" s="18">
        <v>0</v>
      </c>
      <c r="H131" s="18">
        <v>0</v>
      </c>
    </row>
    <row r="132" spans="1:8" ht="56.25" hidden="1">
      <c r="A132" s="32" t="s">
        <v>31</v>
      </c>
      <c r="B132" s="6" t="s">
        <v>84</v>
      </c>
      <c r="C132" s="4"/>
      <c r="D132" s="3"/>
      <c r="E132" s="3"/>
      <c r="F132" s="18">
        <f>F133</f>
        <v>0</v>
      </c>
      <c r="G132" s="18">
        <f t="shared" ref="G132:H132" si="40">G133</f>
        <v>0</v>
      </c>
      <c r="H132" s="18">
        <f t="shared" si="40"/>
        <v>0</v>
      </c>
    </row>
    <row r="133" spans="1:8" ht="37.5" hidden="1">
      <c r="A133" s="33" t="s">
        <v>9</v>
      </c>
      <c r="B133" s="6" t="s">
        <v>84</v>
      </c>
      <c r="C133" s="4" t="s">
        <v>10</v>
      </c>
      <c r="D133" s="3" t="s">
        <v>11</v>
      </c>
      <c r="E133" s="3" t="s">
        <v>24</v>
      </c>
      <c r="F133" s="18"/>
      <c r="G133" s="18"/>
      <c r="H133" s="18"/>
    </row>
    <row r="134" spans="1:8" ht="18.75">
      <c r="A134" s="32" t="s">
        <v>13</v>
      </c>
      <c r="B134" s="6" t="s">
        <v>85</v>
      </c>
      <c r="C134" s="4"/>
      <c r="D134" s="3"/>
      <c r="E134" s="3"/>
      <c r="F134" s="18">
        <f>F135</f>
        <v>90</v>
      </c>
      <c r="G134" s="18">
        <f>G135</f>
        <v>0</v>
      </c>
      <c r="H134" s="18">
        <f>H135</f>
        <v>0</v>
      </c>
    </row>
    <row r="135" spans="1:8" ht="37.5">
      <c r="A135" s="32" t="s">
        <v>9</v>
      </c>
      <c r="B135" s="6" t="s">
        <v>85</v>
      </c>
      <c r="C135" s="4" t="s">
        <v>10</v>
      </c>
      <c r="D135" s="3"/>
      <c r="E135" s="3"/>
      <c r="F135" s="18">
        <f>F136</f>
        <v>90</v>
      </c>
      <c r="G135" s="18">
        <f t="shared" ref="G135:H135" si="41">G136</f>
        <v>0</v>
      </c>
      <c r="H135" s="18">
        <f t="shared" si="41"/>
        <v>0</v>
      </c>
    </row>
    <row r="136" spans="1:8" ht="36.75" customHeight="1">
      <c r="A136" s="13" t="s">
        <v>117</v>
      </c>
      <c r="B136" s="6" t="s">
        <v>85</v>
      </c>
      <c r="C136" s="4" t="s">
        <v>118</v>
      </c>
      <c r="D136" s="3" t="s">
        <v>11</v>
      </c>
      <c r="E136" s="3" t="s">
        <v>14</v>
      </c>
      <c r="F136" s="18">
        <v>90</v>
      </c>
      <c r="G136" s="18">
        <v>0</v>
      </c>
      <c r="H136" s="18">
        <v>0</v>
      </c>
    </row>
    <row r="137" spans="1:8" ht="18.75" hidden="1">
      <c r="A137" s="37" t="s">
        <v>53</v>
      </c>
      <c r="B137" s="6" t="s">
        <v>86</v>
      </c>
      <c r="C137" s="4"/>
      <c r="D137" s="3"/>
      <c r="E137" s="3"/>
      <c r="F137" s="18">
        <f>F138</f>
        <v>0</v>
      </c>
      <c r="G137" s="18">
        <f t="shared" ref="G137:H137" si="42">G138</f>
        <v>0</v>
      </c>
      <c r="H137" s="18">
        <f t="shared" si="42"/>
        <v>0</v>
      </c>
    </row>
    <row r="138" spans="1:8" ht="37.5" hidden="1">
      <c r="A138" s="32" t="s">
        <v>9</v>
      </c>
      <c r="B138" s="6" t="s">
        <v>86</v>
      </c>
      <c r="C138" s="4" t="s">
        <v>10</v>
      </c>
      <c r="D138" s="3" t="s">
        <v>11</v>
      </c>
      <c r="E138" s="3" t="s">
        <v>24</v>
      </c>
      <c r="F138" s="18"/>
      <c r="G138" s="18"/>
      <c r="H138" s="18"/>
    </row>
    <row r="139" spans="1:8" ht="37.5" hidden="1">
      <c r="A139" s="33" t="s">
        <v>54</v>
      </c>
      <c r="B139" s="6" t="s">
        <v>87</v>
      </c>
      <c r="C139" s="4"/>
      <c r="D139" s="3"/>
      <c r="E139" s="3"/>
      <c r="F139" s="18">
        <f>F140</f>
        <v>0</v>
      </c>
      <c r="G139" s="18">
        <f>G140</f>
        <v>0</v>
      </c>
      <c r="H139" s="18">
        <f>H140</f>
        <v>0</v>
      </c>
    </row>
    <row r="140" spans="1:8" ht="37.5" hidden="1">
      <c r="A140" s="32" t="s">
        <v>55</v>
      </c>
      <c r="B140" s="6" t="s">
        <v>88</v>
      </c>
      <c r="C140" s="4"/>
      <c r="D140" s="3"/>
      <c r="E140" s="3"/>
      <c r="F140" s="18"/>
      <c r="G140" s="18"/>
      <c r="H140" s="18"/>
    </row>
    <row r="141" spans="1:8" ht="18.75" hidden="1">
      <c r="A141" s="32"/>
      <c r="B141" s="6"/>
      <c r="C141" s="4"/>
      <c r="D141" s="3"/>
      <c r="E141" s="3"/>
      <c r="F141" s="18"/>
      <c r="G141" s="18"/>
      <c r="H141" s="18"/>
    </row>
    <row r="142" spans="1:8" ht="18.75" hidden="1">
      <c r="A142" s="32"/>
      <c r="B142" s="6"/>
      <c r="C142" s="4"/>
      <c r="D142" s="3"/>
      <c r="E142" s="3"/>
      <c r="F142" s="18"/>
      <c r="G142" s="18"/>
      <c r="H142" s="18"/>
    </row>
    <row r="143" spans="1:8" ht="37.5">
      <c r="A143" s="13" t="s">
        <v>56</v>
      </c>
      <c r="B143" s="38" t="s">
        <v>132</v>
      </c>
      <c r="C143" s="4"/>
      <c r="D143" s="3"/>
      <c r="E143" s="3"/>
      <c r="F143" s="18">
        <f>F144</f>
        <v>364.1</v>
      </c>
      <c r="G143" s="18">
        <f>G144</f>
        <v>364.1</v>
      </c>
      <c r="H143" s="18">
        <f>H144</f>
        <v>364.1</v>
      </c>
    </row>
    <row r="144" spans="1:8" ht="18.75">
      <c r="A144" s="13" t="s">
        <v>35</v>
      </c>
      <c r="B144" s="38" t="s">
        <v>112</v>
      </c>
      <c r="C144" s="10" t="s">
        <v>36</v>
      </c>
      <c r="D144" s="3"/>
      <c r="E144" s="3"/>
      <c r="F144" s="18">
        <f>F145</f>
        <v>364.1</v>
      </c>
      <c r="G144" s="18">
        <f t="shared" ref="G144:H144" si="43">G145</f>
        <v>364.1</v>
      </c>
      <c r="H144" s="18">
        <f t="shared" si="43"/>
        <v>364.1</v>
      </c>
    </row>
    <row r="145" spans="1:8" ht="18.75">
      <c r="A145" s="13" t="s">
        <v>131</v>
      </c>
      <c r="B145" s="38" t="s">
        <v>112</v>
      </c>
      <c r="C145" s="10" t="s">
        <v>130</v>
      </c>
      <c r="D145" s="3" t="s">
        <v>27</v>
      </c>
      <c r="E145" s="3" t="s">
        <v>24</v>
      </c>
      <c r="F145" s="18">
        <v>364.1</v>
      </c>
      <c r="G145" s="18">
        <v>364.1</v>
      </c>
      <c r="H145" s="18">
        <v>364.1</v>
      </c>
    </row>
    <row r="146" spans="1:8" ht="18.75">
      <c r="A146" s="13" t="s">
        <v>57</v>
      </c>
      <c r="B146" s="6" t="s">
        <v>58</v>
      </c>
      <c r="C146" s="10"/>
      <c r="D146" s="3"/>
      <c r="E146" s="3"/>
      <c r="F146" s="18">
        <f t="shared" ref="F146:H148" si="44">F147</f>
        <v>0</v>
      </c>
      <c r="G146" s="18">
        <f t="shared" si="44"/>
        <v>121</v>
      </c>
      <c r="H146" s="18">
        <f t="shared" si="44"/>
        <v>246</v>
      </c>
    </row>
    <row r="147" spans="1:8" ht="18.75">
      <c r="A147" s="32" t="s">
        <v>37</v>
      </c>
      <c r="B147" s="6" t="s">
        <v>59</v>
      </c>
      <c r="C147" s="4"/>
      <c r="D147" s="3"/>
      <c r="E147" s="3"/>
      <c r="F147" s="18">
        <f t="shared" si="44"/>
        <v>0</v>
      </c>
      <c r="G147" s="22">
        <f t="shared" si="44"/>
        <v>121</v>
      </c>
      <c r="H147" s="22">
        <f t="shared" si="44"/>
        <v>246</v>
      </c>
    </row>
    <row r="148" spans="1:8" ht="18.75">
      <c r="A148" s="31" t="s">
        <v>22</v>
      </c>
      <c r="B148" s="6" t="s">
        <v>59</v>
      </c>
      <c r="C148" s="10" t="s">
        <v>23</v>
      </c>
      <c r="D148" s="3"/>
      <c r="E148" s="3"/>
      <c r="F148" s="18">
        <f>F149</f>
        <v>0</v>
      </c>
      <c r="G148" s="18">
        <f t="shared" si="44"/>
        <v>121</v>
      </c>
      <c r="H148" s="18">
        <f t="shared" si="44"/>
        <v>246</v>
      </c>
    </row>
    <row r="149" spans="1:8" ht="18.75">
      <c r="A149" s="40" t="s">
        <v>124</v>
      </c>
      <c r="B149" s="6" t="s">
        <v>59</v>
      </c>
      <c r="C149" s="10" t="s">
        <v>123</v>
      </c>
      <c r="D149" s="3" t="s">
        <v>24</v>
      </c>
      <c r="E149" s="3" t="s">
        <v>29</v>
      </c>
      <c r="F149" s="18">
        <v>0</v>
      </c>
      <c r="G149" s="22">
        <v>121</v>
      </c>
      <c r="H149" s="22">
        <v>246</v>
      </c>
    </row>
    <row r="150" spans="1:8" ht="30.75" customHeight="1">
      <c r="A150" s="11" t="s">
        <v>95</v>
      </c>
      <c r="B150" s="20"/>
      <c r="C150" s="20"/>
      <c r="D150" s="20"/>
      <c r="E150" s="20"/>
      <c r="F150" s="22">
        <f>F146+F18</f>
        <v>13043.84374</v>
      </c>
      <c r="G150" s="22">
        <f>G146+G18</f>
        <v>6289.76</v>
      </c>
      <c r="H150" s="22">
        <f>H146+H18</f>
        <v>6714.1950000000006</v>
      </c>
    </row>
    <row r="151" spans="1:8" ht="18.75" outlineLevel="5">
      <c r="A151" s="11"/>
      <c r="B151" s="6"/>
      <c r="C151" s="6"/>
      <c r="D151" s="6"/>
      <c r="E151" s="6"/>
      <c r="F151" s="8"/>
    </row>
    <row r="152" spans="1:8" ht="30" customHeight="1" outlineLevel="5">
      <c r="A152" s="12"/>
      <c r="B152" s="6"/>
      <c r="C152" s="6"/>
      <c r="D152" s="6"/>
      <c r="E152" s="6"/>
      <c r="F152" s="8"/>
    </row>
    <row r="153" spans="1:8" ht="41.25" customHeight="1" outlineLevel="5">
      <c r="A153" s="13"/>
      <c r="B153" s="6"/>
      <c r="C153" s="6"/>
      <c r="D153" s="6"/>
      <c r="E153" s="6"/>
      <c r="F153" s="8"/>
    </row>
    <row r="154" spans="1:8" ht="18.75" outlineLevel="5">
      <c r="A154" s="14"/>
      <c r="B154" s="6"/>
      <c r="C154" s="6"/>
      <c r="D154" s="6"/>
      <c r="E154" s="6"/>
      <c r="F154" s="8"/>
    </row>
    <row r="155" spans="1:8" ht="42.75" customHeight="1" outlineLevel="5">
      <c r="A155" s="13"/>
      <c r="B155" s="6"/>
      <c r="C155" s="6"/>
      <c r="D155" s="6"/>
      <c r="E155" s="6"/>
      <c r="F155" s="8"/>
    </row>
    <row r="156" spans="1:8" ht="18.75" outlineLevel="5">
      <c r="A156" s="14"/>
      <c r="B156" s="6"/>
      <c r="C156" s="6"/>
      <c r="D156" s="6"/>
      <c r="E156" s="6"/>
      <c r="F156" s="8"/>
    </row>
    <row r="157" spans="1:8" ht="18.75" outlineLevel="5">
      <c r="A157" s="13"/>
      <c r="B157" s="6"/>
      <c r="C157" s="6"/>
      <c r="D157" s="6"/>
      <c r="E157" s="6"/>
      <c r="F157" s="8"/>
    </row>
    <row r="158" spans="1:8" ht="28.5" customHeight="1" outlineLevel="5">
      <c r="A158" s="14"/>
      <c r="B158" s="6"/>
      <c r="C158" s="6"/>
      <c r="D158" s="6"/>
      <c r="E158" s="6"/>
      <c r="F158" s="8"/>
    </row>
    <row r="159" spans="1:8" ht="42.75" customHeight="1" outlineLevel="5">
      <c r="A159" s="13"/>
      <c r="B159" s="6"/>
      <c r="C159" s="6"/>
      <c r="D159" s="6"/>
      <c r="E159" s="6"/>
      <c r="F159" s="8"/>
    </row>
    <row r="160" spans="1:8" ht="27.75" customHeight="1" outlineLevel="5">
      <c r="A160" s="14"/>
      <c r="B160" s="6"/>
      <c r="C160" s="6"/>
      <c r="D160" s="6"/>
      <c r="E160" s="6"/>
      <c r="F160" s="8"/>
    </row>
    <row r="161" spans="1:6" ht="41.25" customHeight="1" outlineLevel="5">
      <c r="A161" s="13"/>
      <c r="B161" s="6"/>
      <c r="C161" s="6"/>
      <c r="D161" s="6"/>
      <c r="E161" s="6"/>
      <c r="F161" s="8"/>
    </row>
    <row r="162" spans="1:6" ht="18.75" outlineLevel="5">
      <c r="A162" s="15"/>
      <c r="B162" s="10"/>
      <c r="C162" s="6"/>
      <c r="D162" s="6"/>
      <c r="E162" s="6"/>
      <c r="F162" s="8"/>
    </row>
    <row r="163" spans="1:6" ht="60.75" customHeight="1" outlineLevel="5">
      <c r="A163" s="5"/>
      <c r="B163" s="10"/>
      <c r="C163" s="6"/>
      <c r="D163" s="6"/>
      <c r="E163" s="6"/>
      <c r="F163" s="8"/>
    </row>
    <row r="164" spans="1:6" ht="42.75" customHeight="1" outlineLevel="5">
      <c r="A164" s="13"/>
      <c r="B164" s="10"/>
      <c r="C164" s="6"/>
      <c r="D164" s="6"/>
      <c r="E164" s="6"/>
      <c r="F164" s="8"/>
    </row>
    <row r="165" spans="1:6" ht="58.5" customHeight="1" outlineLevel="5">
      <c r="A165" s="5"/>
      <c r="B165" s="10"/>
      <c r="C165" s="6"/>
      <c r="D165" s="6"/>
      <c r="E165" s="6"/>
      <c r="F165" s="8"/>
    </row>
    <row r="166" spans="1:6" ht="42.75" customHeight="1" outlineLevel="5">
      <c r="A166" s="13"/>
      <c r="B166" s="10"/>
      <c r="C166" s="6"/>
      <c r="D166" s="6"/>
      <c r="E166" s="6"/>
      <c r="F166" s="8"/>
    </row>
    <row r="167" spans="1:6" ht="58.5" customHeight="1" outlineLevel="5">
      <c r="A167" s="5"/>
      <c r="B167" s="10"/>
      <c r="C167" s="6"/>
      <c r="D167" s="6"/>
      <c r="E167" s="6"/>
      <c r="F167" s="8"/>
    </row>
    <row r="168" spans="1:6" ht="42.75" customHeight="1" outlineLevel="5">
      <c r="A168" s="13"/>
      <c r="B168" s="10"/>
      <c r="C168" s="6"/>
      <c r="D168" s="6"/>
      <c r="E168" s="6"/>
      <c r="F168" s="8"/>
    </row>
    <row r="169" spans="1:6" ht="78.75" customHeight="1" outlineLevel="5">
      <c r="A169" s="5"/>
      <c r="B169" s="10"/>
      <c r="C169" s="6"/>
      <c r="D169" s="6"/>
      <c r="E169" s="6"/>
      <c r="F169" s="8"/>
    </row>
    <row r="170" spans="1:6" ht="42.75" customHeight="1" outlineLevel="5">
      <c r="A170" s="13"/>
      <c r="B170" s="10"/>
      <c r="C170" s="6"/>
      <c r="D170" s="6"/>
      <c r="E170" s="6"/>
      <c r="F170" s="8"/>
    </row>
    <row r="171" spans="1:6" ht="18.75" outlineLevel="5">
      <c r="A171" s="5"/>
      <c r="B171" s="10"/>
      <c r="C171" s="6"/>
      <c r="D171" s="6"/>
      <c r="E171" s="6"/>
      <c r="F171" s="8"/>
    </row>
    <row r="172" spans="1:6" ht="42.75" customHeight="1" outlineLevel="5">
      <c r="A172" s="13"/>
      <c r="B172" s="10"/>
      <c r="C172" s="6"/>
      <c r="D172" s="6"/>
      <c r="E172" s="6"/>
      <c r="F172" s="8"/>
    </row>
    <row r="173" spans="1:6" ht="18.75" outlineLevel="5">
      <c r="A173" s="5"/>
      <c r="B173" s="10"/>
      <c r="C173" s="6"/>
      <c r="D173" s="6"/>
      <c r="E173" s="6"/>
      <c r="F173" s="8"/>
    </row>
    <row r="174" spans="1:6" ht="42.75" customHeight="1" outlineLevel="5">
      <c r="A174" s="13"/>
      <c r="B174" s="10"/>
      <c r="C174" s="6"/>
      <c r="D174" s="6"/>
      <c r="E174" s="6"/>
      <c r="F174" s="8"/>
    </row>
    <row r="175" spans="1:6" ht="57.75" customHeight="1" outlineLevel="5">
      <c r="A175" s="5"/>
      <c r="B175" s="10"/>
      <c r="C175" s="6"/>
      <c r="D175" s="6"/>
      <c r="E175" s="6"/>
      <c r="F175" s="8"/>
    </row>
    <row r="176" spans="1:6" ht="18.75" outlineLevel="5">
      <c r="A176" s="13"/>
      <c r="B176" s="10"/>
      <c r="C176" s="6"/>
      <c r="D176" s="6"/>
      <c r="E176" s="6"/>
      <c r="F176" s="8"/>
    </row>
    <row r="177" spans="1:6" ht="60" customHeight="1" outlineLevel="5">
      <c r="A177" s="5"/>
      <c r="B177" s="10"/>
      <c r="C177" s="6"/>
      <c r="D177" s="6"/>
      <c r="E177" s="6"/>
      <c r="F177" s="8"/>
    </row>
    <row r="178" spans="1:6" ht="18.75" outlineLevel="5">
      <c r="A178" s="13"/>
      <c r="B178" s="10"/>
      <c r="C178" s="6"/>
      <c r="D178" s="6"/>
      <c r="E178" s="6"/>
      <c r="F178" s="8"/>
    </row>
    <row r="179" spans="1:6" ht="42.75" customHeight="1" outlineLevel="5">
      <c r="A179" s="12"/>
      <c r="B179" s="7"/>
      <c r="C179" s="7"/>
      <c r="D179" s="6"/>
      <c r="E179" s="6"/>
      <c r="F179" s="8"/>
    </row>
    <row r="180" spans="1:6" ht="81" customHeight="1" outlineLevel="5">
      <c r="A180" s="9"/>
      <c r="B180" s="7"/>
      <c r="C180" s="7"/>
      <c r="D180" s="6"/>
      <c r="E180" s="6"/>
      <c r="F180" s="8"/>
    </row>
    <row r="181" spans="1:6" ht="40.5" customHeight="1" outlineLevel="5">
      <c r="A181" s="13"/>
      <c r="B181" s="7"/>
      <c r="C181" s="7"/>
      <c r="D181" s="6"/>
      <c r="E181" s="6"/>
      <c r="F181" s="8"/>
    </row>
    <row r="182" spans="1:6" ht="18.75" outlineLevel="5">
      <c r="A182" s="9"/>
      <c r="B182" s="7"/>
      <c r="C182" s="7"/>
      <c r="D182" s="6"/>
      <c r="E182" s="6"/>
      <c r="F182" s="8"/>
    </row>
    <row r="183" spans="1:6" ht="18.75" outlineLevel="5">
      <c r="A183" s="9"/>
      <c r="B183" s="7"/>
      <c r="C183" s="7"/>
      <c r="D183" s="6"/>
      <c r="E183" s="6"/>
      <c r="F183" s="8"/>
    </row>
    <row r="184" spans="1:6" ht="63" customHeight="1" outlineLevel="5">
      <c r="A184" s="9"/>
      <c r="B184" s="7"/>
      <c r="C184" s="7"/>
      <c r="D184" s="6"/>
      <c r="E184" s="6"/>
      <c r="F184" s="8"/>
    </row>
    <row r="185" spans="1:6" ht="18.75" outlineLevel="5">
      <c r="A185" s="5"/>
      <c r="B185" s="7"/>
      <c r="C185" s="7"/>
      <c r="D185" s="6"/>
      <c r="E185" s="6"/>
      <c r="F185" s="8"/>
    </row>
    <row r="186" spans="1:6" ht="41.25" customHeight="1" outlineLevel="5">
      <c r="A186" s="9"/>
      <c r="B186" s="7"/>
      <c r="C186" s="7"/>
      <c r="D186" s="6"/>
      <c r="E186" s="6"/>
      <c r="F186" s="8"/>
    </row>
    <row r="187" spans="1:6" ht="47.25" customHeight="1" outlineLevel="5">
      <c r="A187" s="5"/>
      <c r="B187" s="7"/>
      <c r="C187" s="7"/>
      <c r="D187" s="6"/>
      <c r="E187" s="6"/>
      <c r="F187" s="8"/>
    </row>
    <row r="188" spans="1:6" ht="39.75" customHeight="1" outlineLevel="5">
      <c r="A188" s="13"/>
      <c r="B188" s="7"/>
      <c r="C188" s="7"/>
      <c r="D188" s="6"/>
      <c r="E188" s="6"/>
      <c r="F188" s="8"/>
    </row>
    <row r="189" spans="1:6" ht="18.75" outlineLevel="5">
      <c r="A189" s="13"/>
      <c r="B189" s="10"/>
      <c r="C189" s="7"/>
      <c r="D189" s="6"/>
      <c r="E189" s="6"/>
      <c r="F189" s="8"/>
    </row>
    <row r="190" spans="1:6" ht="18.75" outlineLevel="5">
      <c r="A190" s="13"/>
      <c r="B190" s="10"/>
      <c r="C190" s="7"/>
      <c r="D190" s="6"/>
      <c r="E190" s="6"/>
      <c r="F190" s="8"/>
    </row>
    <row r="191" spans="1:6" ht="24" customHeight="1">
      <c r="A191" s="51"/>
      <c r="B191" s="51"/>
      <c r="C191" s="51"/>
      <c r="D191" s="16"/>
      <c r="E191" s="16"/>
      <c r="F191" s="8"/>
    </row>
    <row r="192" spans="1:6" ht="12.75" customHeight="1"/>
  </sheetData>
  <mergeCells count="22">
    <mergeCell ref="A191:C191"/>
    <mergeCell ref="B15:B16"/>
    <mergeCell ref="C15:C16"/>
    <mergeCell ref="A15:A16"/>
    <mergeCell ref="A1:H1"/>
    <mergeCell ref="A2:H2"/>
    <mergeCell ref="A3:H3"/>
    <mergeCell ref="B4:H4"/>
    <mergeCell ref="A5:H5"/>
    <mergeCell ref="A6:H6"/>
    <mergeCell ref="A7:H7"/>
    <mergeCell ref="H15:H16"/>
    <mergeCell ref="G15:G16"/>
    <mergeCell ref="F15:F16"/>
    <mergeCell ref="E15:E16"/>
    <mergeCell ref="D15:D16"/>
    <mergeCell ref="A9:H9"/>
    <mergeCell ref="A14:H14"/>
    <mergeCell ref="A13:H13"/>
    <mergeCell ref="A12:H12"/>
    <mergeCell ref="A11:H11"/>
    <mergeCell ref="A10:H10"/>
  </mergeCells>
  <pageMargins left="0.78740157480314965" right="0.59055118110236227" top="0.59055118110236227" bottom="0.39370078740157483" header="0.51181102362204722" footer="0.51181102362204722"/>
  <pageSetup paperSize="9" scale="50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2024-11-08T13:02:44Z</cp:lastPrinted>
  <dcterms:modified xsi:type="dcterms:W3CDTF">2025-09-29T08:58:03Z</dcterms:modified>
</cp:coreProperties>
</file>